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24226"/>
  <mc:AlternateContent xmlns:mc="http://schemas.openxmlformats.org/markup-compatibility/2006">
    <mc:Choice Requires="x15">
      <x15ac:absPath xmlns:x15ac="http://schemas.microsoft.com/office/spreadsheetml/2010/11/ac" url="https://oracle-my.sharepoint.com/personal/rachel_b_hunt_oracle_com/Documents/Working Docs/Oracle/Annual Enrollment/2025/"/>
    </mc:Choice>
  </mc:AlternateContent>
  <xr:revisionPtr revIDLastSave="0" documentId="8_{AD100038-28CD-4097-9A9D-435818722A9B}" xr6:coauthVersionLast="47" xr6:coauthVersionMax="47" xr10:uidLastSave="{00000000-0000-0000-0000-000000000000}"/>
  <bookViews>
    <workbookView xWindow="-110" yWindow="-110" windowWidth="19420" windowHeight="11500" tabRatio="385" xr2:uid="{00000000-000D-0000-FFFF-FFFF00000000}"/>
  </bookViews>
  <sheets>
    <sheet name="HSA Cost Analysis" sheetId="1" r:id="rId1"/>
    <sheet name="Definitions" sheetId="2" r:id="rId2"/>
  </sheets>
  <calcPr calcId="191029"/>
  <customWorkbookViews>
    <customWorkbookView name="Kristine Cutshaw - Personal View" guid="{023F1267-C53E-44C9-B76C-05159DC24AEA}" mergeInterval="0" personalView="1" maximized="1" xWindow="-1928" yWindow="-8" windowWidth="1936" windowHeight="1056" tabRatio="385" activeSheetId="1"/>
    <customWorkbookView name="Adri Jagoda - Personal View" guid="{11DA5C1E-438F-43B5-A000-E09CB4ED3171}" mergeInterval="0" personalView="1" xWindow="589" yWindow="32" windowWidth="1108" windowHeight="705" activeSheetId="1"/>
    <customWorkbookView name="xinyuezh - Personal View" guid="{8959AAE3-1664-4283-88CC-52157156ED9D}" mergeInterval="0" personalView="1" maximized="1" xWindow="-8" yWindow="-8" windowWidth="1456" windowHeight="876" activeSheetId="1"/>
    <customWorkbookView name="Diana S. Chan - Personal View" guid="{9FA17319-236A-477E-84B4-2DFE0A2588D9}" mergeInterval="0" personalView="1" maximized="1" xWindow="-8" yWindow="-8" windowWidth="1382" windowHeight="723" tabRatio="38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R41" i="1" l="1"/>
  <c r="H36" i="1"/>
  <c r="H51" i="1" l="1"/>
  <c r="Q58" i="1" s="1"/>
  <c r="H52" i="1" s="1"/>
  <c r="R35" i="1"/>
  <c r="R36" i="1" s="1"/>
  <c r="R29" i="1"/>
  <c r="R27" i="1"/>
  <c r="R28" i="1" s="1"/>
  <c r="R38" i="1" l="1"/>
  <c r="H20" i="1" s="1"/>
  <c r="Q50" i="1"/>
  <c r="H38" i="1" s="1"/>
  <c r="R30" i="1"/>
  <c r="H14" i="1" s="1"/>
  <c r="H22" i="1" l="1"/>
  <c r="H40" i="1" s="1"/>
  <c r="H54" i="1" s="1"/>
</calcChain>
</file>

<file path=xl/sharedStrings.xml><?xml version="1.0" encoding="utf-8"?>
<sst xmlns="http://schemas.openxmlformats.org/spreadsheetml/2006/main" count="89" uniqueCount="70">
  <si>
    <t>Plan Names</t>
  </si>
  <si>
    <t>UHC - Medium PPO Choice Plus</t>
  </si>
  <si>
    <t>UHC - Premium PPO Choice Plus</t>
  </si>
  <si>
    <t>UHC - EPO Choice</t>
  </si>
  <si>
    <t>UHC - HPHC Passport</t>
  </si>
  <si>
    <t>Kaiser CA</t>
  </si>
  <si>
    <t>Kaiser CO</t>
  </si>
  <si>
    <t>Kaiser GA</t>
  </si>
  <si>
    <t>Kaiser Mid-Atlantic</t>
  </si>
  <si>
    <t>Kaiser WA</t>
  </si>
  <si>
    <t>EE Only</t>
  </si>
  <si>
    <t>EE+SP</t>
  </si>
  <si>
    <t>EE+CHI</t>
  </si>
  <si>
    <t>EE+FAM</t>
  </si>
  <si>
    <t>Credits</t>
  </si>
  <si>
    <t>Employee Only</t>
  </si>
  <si>
    <t>Employee + Spouse</t>
  </si>
  <si>
    <t>Employee + Child(ren)</t>
  </si>
  <si>
    <t>Employee + Family</t>
  </si>
  <si>
    <t>Employee Medical Plan Per Pay Period Cost</t>
  </si>
  <si>
    <t>Credits Per Pay Period</t>
  </si>
  <si>
    <t>Employee Out of Pocket Cost Per Pay Period</t>
  </si>
  <si>
    <t>Annual Premium</t>
  </si>
  <si>
    <t>Annual Premium You Pay (Current Plan):</t>
  </si>
  <si>
    <t>Current Medical Plan:</t>
  </si>
  <si>
    <t>Step 1: Select your current medical plan and coverage level</t>
  </si>
  <si>
    <t>Current Coverage Level:</t>
  </si>
  <si>
    <t>HSA Medical Plan Coverage Level:</t>
  </si>
  <si>
    <t>Annual HSA Medical Plan Premium You Would Pay:</t>
  </si>
  <si>
    <t>Employee HSA Plan Cost Per Pay Period</t>
  </si>
  <si>
    <t>Employee HSA OOP Cost Per Pay Period</t>
  </si>
  <si>
    <t>Annual HSA Premium</t>
  </si>
  <si>
    <t>Step 3: Select your Benefits Compensation range</t>
  </si>
  <si>
    <t>Benefits Compensation range:</t>
  </si>
  <si>
    <t>&lt; $75K</t>
  </si>
  <si>
    <t>$75K - $150K</t>
  </si>
  <si>
    <t>&gt; $150K</t>
  </si>
  <si>
    <t>Your Annual Seed Amount:</t>
  </si>
  <si>
    <t>HSA Seed Amounts</t>
  </si>
  <si>
    <t>EE's HSA Seed Amount</t>
  </si>
  <si>
    <t>Will you save money?</t>
  </si>
  <si>
    <t>HSA Plan Deductibles</t>
  </si>
  <si>
    <t>EE's HSA Deductible</t>
  </si>
  <si>
    <t>Difference Between Your Savings and Your Deductible</t>
  </si>
  <si>
    <t xml:space="preserve">Tier Menu Identifier </t>
  </si>
  <si>
    <t xml:space="preserve">Employee Election from Tier Menu Identifier </t>
  </si>
  <si>
    <t xml:space="preserve">Employee HSA Election from Tier Menu Identifier </t>
  </si>
  <si>
    <t>HSA Medical Plan | EE Only/EE+Sp/EE+Ch/EE+Fam</t>
  </si>
  <si>
    <t>Your HSA Medical Plan Annual Deductible would be:</t>
  </si>
  <si>
    <t>HSA Medical Plan Cost Savings Calculator</t>
  </si>
  <si>
    <t>Definitions</t>
  </si>
  <si>
    <t>HSA Medical Plan</t>
  </si>
  <si>
    <t>Coverage Level</t>
  </si>
  <si>
    <t>Oracle Employer Contribution (seed)</t>
  </si>
  <si>
    <t>Health Savings Account (HSA)</t>
  </si>
  <si>
    <t>Optum Bank</t>
  </si>
  <si>
    <t>Step 2: Select your HSA Medical Plan's coverage level</t>
  </si>
  <si>
    <t>Benefits Compensation</t>
  </si>
  <si>
    <t>HSA Medical Plan Coverage Level (taken from Step 2):</t>
  </si>
  <si>
    <t>Deductible</t>
  </si>
  <si>
    <t>Step 4: Your HSA Medical Plan coverage level</t>
  </si>
  <si>
    <t>The amount that Oracle contributes to your Health Savings Account (HSA) on an annual basis.</t>
  </si>
  <si>
    <t>Qualified High Deductible Health Plan that meets certain criteria for member deductibles established by the Internal Revenue Service.</t>
  </si>
  <si>
    <t>Tax-advantaged medical savings account available to taxpayers in the United States who are enrolled in an IRS-qualified high deductible health plan (HDHP).</t>
  </si>
  <si>
    <t>You coverage amount based on the family members you have enrolled in your medical plan.</t>
  </si>
  <si>
    <t>The amount you pay for the cost of your medical plan each year.</t>
  </si>
  <si>
    <t>Oracle's Health Savings Account administrator</t>
  </si>
  <si>
    <t>The Deductible is the amount of covered expenses you pay each calendar year before the plan begins to pay benefits unless otherwise specified as waived in the Medical Plan Comparison Chart.</t>
  </si>
  <si>
    <t>Difference In Your Annual Premium</t>
  </si>
  <si>
    <t>Your Annual Benefits Compensation effective January 1, 2025 includes Your base salary as of October 1, 2024 plus any Oracle performance-based bonuses, Oracle commissions, shift differentials and overtime paid to You from October 1, 2023 through September 30, 2024. Compensation paid outside of the specified period due to payment timing, errors, and/or omissions will NOT be counted in Your current Annual Benefits Compensation - it will be included in Your following year's Annual Benefits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</si>
</sst>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164" formatCode="&quot;$&quot;#,##0"/>
  </numFmts>
  <fonts count="13" x14ac:knownFonts="1">
    <font>
      <sz val="11"/>
      <color theme="1"/>
      <name val="Calibri"/>
      <family val="2"/>
      <scheme val="minor"/>
    </font>
    <font>
      <sz val="11"/>
      <color theme="1"/>
      <name val="Oracle Sans Semi Bold"/>
      <family val="2"/>
    </font>
    <font>
      <b/>
      <sz val="11"/>
      <color theme="1"/>
      <name val="Oracle Sans Semi Bold"/>
      <family val="2"/>
    </font>
    <font>
      <sz val="11"/>
      <color theme="0"/>
      <name val="Oracle Sans Semi Bold"/>
      <family val="2"/>
    </font>
    <font>
      <i/>
      <sz val="11"/>
      <name val="Oracle Sans Semi Bold"/>
      <family val="2"/>
    </font>
    <font>
      <sz val="11"/>
      <name val="Oracle Sans Semi Bold"/>
      <family val="2"/>
    </font>
    <font>
      <b/>
      <i/>
      <sz val="11"/>
      <name val="Oracle Sans Semi Bold"/>
      <family val="2"/>
    </font>
    <font>
      <sz val="11"/>
      <color rgb="FFFF0000"/>
      <name val="Oracle Sans Semi Bold"/>
      <family val="2"/>
    </font>
    <font>
      <b/>
      <i/>
      <sz val="11"/>
      <color theme="0"/>
      <name val="Oracle Sans Semi Bold"/>
      <family val="2"/>
    </font>
    <font>
      <i/>
      <sz val="11"/>
      <color theme="0"/>
      <name val="Oracle Sans Semi Bold"/>
      <family val="2"/>
    </font>
    <font>
      <sz val="18"/>
      <color theme="1"/>
      <name val="Oracle Sans Semi Bold"/>
      <family val="2"/>
    </font>
    <font>
      <b/>
      <sz val="12"/>
      <name val="Oracle Sans Semi Bold"/>
      <family val="2"/>
    </font>
    <font>
      <b/>
      <sz val="11"/>
      <color theme="1"/>
      <name val="Oracle Sans"/>
      <family val="2"/>
    </font>
  </fonts>
  <fills count="6">
    <fill>
      <patternFill patternType="none"/>
    </fill>
    <fill>
      <patternFill patternType="gray125"/>
    </fill>
    <fill>
      <patternFill patternType="solid">
        <fgColor rgb="FF8B8580"/>
        <bgColor indexed="64"/>
      </patternFill>
    </fill>
    <fill>
      <patternFill patternType="solid">
        <fgColor rgb="FFE6AC58"/>
        <bgColor indexed="64"/>
      </patternFill>
    </fill>
    <fill>
      <patternFill patternType="solid">
        <fgColor rgb="FF312D2A"/>
        <bgColor indexed="64"/>
      </patternFill>
    </fill>
    <fill>
      <patternFill patternType="solid">
        <fgColor rgb="FF94AFA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42" fontId="6" fillId="3" borderId="2" xfId="0" applyNumberFormat="1" applyFont="1" applyFill="1" applyBorder="1" applyAlignment="1"/>
    <xf numFmtId="42" fontId="5" fillId="3" borderId="3" xfId="0" applyNumberFormat="1" applyFont="1" applyFill="1" applyBorder="1" applyAlignment="1"/>
    <xf numFmtId="42" fontId="5" fillId="3" borderId="4" xfId="0" applyNumberFormat="1" applyFont="1" applyFill="1" applyBorder="1"/>
    <xf numFmtId="0" fontId="7" fillId="3" borderId="3" xfId="0" applyFont="1" applyFill="1" applyBorder="1"/>
    <xf numFmtId="0" fontId="7" fillId="3" borderId="4" xfId="0" applyFont="1" applyFill="1" applyBorder="1"/>
    <xf numFmtId="0" fontId="3" fillId="4" borderId="0" xfId="0" applyFont="1" applyFill="1"/>
    <xf numFmtId="0" fontId="3" fillId="3" borderId="3" xfId="0" applyFont="1" applyFill="1" applyBorder="1"/>
    <xf numFmtId="0" fontId="3" fillId="3" borderId="4" xfId="0" applyFont="1" applyFill="1" applyBorder="1"/>
    <xf numFmtId="0" fontId="8" fillId="4" borderId="0" xfId="0" applyFont="1" applyFill="1"/>
    <xf numFmtId="42" fontId="4" fillId="3" borderId="2" xfId="0" applyNumberFormat="1" applyFont="1" applyFill="1" applyBorder="1"/>
    <xf numFmtId="42" fontId="6" fillId="3" borderId="2" xfId="0" applyNumberFormat="1" applyFont="1" applyFill="1" applyBorder="1"/>
    <xf numFmtId="0" fontId="1" fillId="5" borderId="0" xfId="0" applyFont="1" applyFill="1"/>
    <xf numFmtId="0" fontId="2" fillId="5" borderId="0" xfId="0" applyFont="1" applyFill="1"/>
    <xf numFmtId="42" fontId="1" fillId="5" borderId="0" xfId="0" applyNumberFormat="1" applyFont="1" applyFill="1"/>
    <xf numFmtId="0" fontId="2" fillId="5" borderId="0" xfId="0" applyFont="1" applyFill="1" applyAlignment="1"/>
    <xf numFmtId="0" fontId="5" fillId="5" borderId="0" xfId="0" applyFont="1" applyFill="1"/>
    <xf numFmtId="164" fontId="1" fillId="5" borderId="0" xfId="0" applyNumberFormat="1" applyFont="1" applyFill="1"/>
    <xf numFmtId="0" fontId="5" fillId="5" borderId="0" xfId="0" applyFont="1" applyFill="1" applyAlignment="1"/>
    <xf numFmtId="42" fontId="5" fillId="5" borderId="0" xfId="0" applyNumberFormat="1" applyFont="1" applyFill="1" applyAlignment="1"/>
    <xf numFmtId="5" fontId="5" fillId="5" borderId="0" xfId="0" applyNumberFormat="1" applyFont="1" applyFill="1"/>
    <xf numFmtId="0" fontId="7" fillId="5" borderId="0" xfId="0" applyFont="1" applyFill="1"/>
    <xf numFmtId="0" fontId="8" fillId="5" borderId="0" xfId="0" applyFont="1" applyFill="1"/>
    <xf numFmtId="42" fontId="8" fillId="5" borderId="0" xfId="0" applyNumberFormat="1" applyFont="1" applyFill="1" applyBorder="1"/>
    <xf numFmtId="0" fontId="3" fillId="5" borderId="0" xfId="0" applyFont="1" applyFill="1" applyBorder="1"/>
    <xf numFmtId="0" fontId="5" fillId="3" borderId="3" xfId="0" applyFont="1" applyFill="1" applyBorder="1"/>
    <xf numFmtId="0" fontId="5" fillId="3" borderId="4" xfId="0" applyFont="1" applyFill="1" applyBorder="1"/>
    <xf numFmtId="42" fontId="4" fillId="3" borderId="2" xfId="0" applyNumberFormat="1" applyFont="1" applyFill="1" applyBorder="1" applyAlignment="1"/>
    <xf numFmtId="0" fontId="1" fillId="5" borderId="0" xfId="0" applyFont="1" applyFill="1" applyAlignment="1">
      <alignment vertical="top"/>
    </xf>
    <xf numFmtId="0" fontId="2" fillId="5" borderId="0" xfId="0" applyFont="1" applyFill="1" applyAlignment="1">
      <alignment vertical="top"/>
    </xf>
    <xf numFmtId="42" fontId="1" fillId="5" borderId="0" xfId="0" applyNumberFormat="1" applyFont="1" applyFill="1" applyAlignment="1">
      <alignment vertical="top"/>
    </xf>
    <xf numFmtId="0" fontId="11" fillId="5" borderId="0" xfId="0" applyFont="1" applyFill="1" applyBorder="1" applyAlignment="1" applyProtection="1">
      <alignment vertical="top"/>
    </xf>
    <xf numFmtId="0" fontId="0" fillId="0" borderId="0" xfId="0" applyAlignment="1">
      <alignment vertical="top"/>
    </xf>
    <xf numFmtId="0" fontId="12" fillId="5" borderId="5" xfId="0" applyFont="1" applyFill="1" applyBorder="1" applyAlignment="1">
      <alignment vertical="top"/>
    </xf>
    <xf numFmtId="0" fontId="12" fillId="5" borderId="8" xfId="0" applyFont="1" applyFill="1" applyBorder="1" applyAlignment="1">
      <alignment vertical="top"/>
    </xf>
    <xf numFmtId="0" fontId="12" fillId="5" borderId="11" xfId="0" applyFont="1" applyFill="1" applyBorder="1" applyAlignment="1">
      <alignment vertical="top"/>
    </xf>
    <xf numFmtId="0" fontId="10" fillId="5" borderId="0" xfId="0" applyFont="1" applyFill="1" applyAlignment="1">
      <alignment horizontal="center"/>
    </xf>
    <xf numFmtId="0" fontId="4" fillId="0" borderId="1" xfId="0" applyFont="1" applyFill="1" applyBorder="1" applyAlignment="1" applyProtection="1">
      <alignment horizontal="center"/>
      <protection locked="0"/>
    </xf>
    <xf numFmtId="0" fontId="3" fillId="4" borderId="1" xfId="0" applyFont="1" applyFill="1" applyBorder="1" applyAlignment="1">
      <alignment horizontal="left"/>
    </xf>
    <xf numFmtId="0" fontId="1" fillId="5" borderId="0" xfId="0" applyFont="1" applyFill="1" applyAlignment="1">
      <alignment horizontal="left" wrapText="1"/>
    </xf>
    <xf numFmtId="0" fontId="11" fillId="5" borderId="0" xfId="0" applyFont="1" applyFill="1" applyBorder="1" applyAlignment="1" applyProtection="1">
      <alignment horizontal="center"/>
    </xf>
    <xf numFmtId="0" fontId="2" fillId="5" borderId="0" xfId="0" applyFont="1" applyFill="1" applyAlignment="1">
      <alignment horizontal="center"/>
    </xf>
    <xf numFmtId="0" fontId="3" fillId="4" borderId="0" xfId="0" applyFont="1" applyFill="1" applyAlignment="1">
      <alignment horizontal="left"/>
    </xf>
    <xf numFmtId="0" fontId="4" fillId="0" borderId="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2" fillId="5" borderId="0" xfId="0" applyFont="1" applyFill="1" applyAlignment="1">
      <alignment horizontal="left"/>
    </xf>
    <xf numFmtId="0" fontId="8" fillId="4" borderId="0" xfId="0" applyFont="1" applyFill="1" applyAlignment="1">
      <alignment horizontal="left"/>
    </xf>
    <xf numFmtId="0" fontId="9" fillId="2" borderId="1" xfId="0" applyFont="1" applyFill="1" applyBorder="1" applyAlignment="1">
      <alignment horizontal="center"/>
    </xf>
    <xf numFmtId="0" fontId="10" fillId="5" borderId="0" xfId="0" applyFont="1" applyFill="1" applyAlignment="1">
      <alignment horizontal="center" vertical="top"/>
    </xf>
    <xf numFmtId="0" fontId="11" fillId="5" borderId="0" xfId="0" applyFont="1" applyFill="1" applyBorder="1" applyAlignment="1" applyProtection="1">
      <alignment horizontal="center" vertical="top"/>
    </xf>
    <xf numFmtId="0" fontId="1" fillId="5" borderId="6" xfId="0" applyFont="1" applyFill="1" applyBorder="1" applyAlignment="1">
      <alignment vertical="top" wrapText="1"/>
    </xf>
    <xf numFmtId="0" fontId="1" fillId="5" borderId="7" xfId="0" applyFont="1" applyFill="1" applyBorder="1" applyAlignment="1">
      <alignment vertical="top" wrapText="1"/>
    </xf>
    <xf numFmtId="0" fontId="1" fillId="5" borderId="1" xfId="0" applyFont="1" applyFill="1" applyBorder="1" applyAlignment="1">
      <alignment vertical="top" wrapText="1"/>
    </xf>
    <xf numFmtId="0" fontId="1" fillId="5" borderId="9" xfId="0" applyFont="1" applyFill="1" applyBorder="1" applyAlignment="1">
      <alignment vertical="top" wrapText="1"/>
    </xf>
    <xf numFmtId="0" fontId="1" fillId="5" borderId="12"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2" xfId="0" applyFont="1" applyFill="1" applyBorder="1" applyAlignment="1">
      <alignment horizontal="left" vertical="top"/>
    </xf>
    <xf numFmtId="0" fontId="1" fillId="5" borderId="3" xfId="0" applyFont="1" applyFill="1" applyBorder="1" applyAlignment="1">
      <alignment horizontal="left" vertical="top"/>
    </xf>
    <xf numFmtId="0" fontId="1" fillId="5" borderId="10" xfId="0" applyFont="1"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E6AC58"/>
      <color rgb="FF312D2A"/>
      <color rgb="FF8B8580"/>
      <color rgb="FF759C6C"/>
      <color rgb="FF94AFAF"/>
      <color rgb="FF2B6242"/>
      <color rgb="FFE5DBBE"/>
      <color rgb="FFD1350F"/>
      <color rgb="FFFF0505"/>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83820</xdr:rowOff>
    </xdr:from>
    <xdr:to>
      <xdr:col>10</xdr:col>
      <xdr:colOff>42333</xdr:colOff>
      <xdr:row>7</xdr:row>
      <xdr:rowOff>74083</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243417" y="602403"/>
          <a:ext cx="6741583" cy="794597"/>
        </a:xfrm>
        <a:prstGeom prst="roundRect">
          <a:avLst>
            <a:gd name="adj" fmla="val 16667"/>
          </a:avLst>
        </a:prstGeom>
        <a:solidFill>
          <a:srgbClr val="D1350F"/>
        </a:solidFill>
        <a:ln w="9525">
          <a:noFill/>
          <a:round/>
          <a:headEnd/>
          <a:tailEnd/>
        </a:ln>
      </xdr:spPr>
      <xdr:txBody>
        <a:bodyPr vertOverflow="clip" wrap="square" lIns="27432" tIns="22860" rIns="0" bIns="0" anchor="t" upright="1"/>
        <a:lstStyle/>
        <a:p>
          <a:pPr algn="ctr" rtl="0">
            <a:lnSpc>
              <a:spcPts val="1000"/>
            </a:lnSpc>
            <a:defRPr sz="1000"/>
          </a:pPr>
          <a:endParaRPr lang="en-US" sz="1400" b="1" i="0" u="none" strike="noStrike" baseline="0">
            <a:solidFill>
              <a:schemeClr val="bg1"/>
            </a:solidFill>
            <a:latin typeface="Oracle Sans Semi Bold" panose="020B0603020204020204" pitchFamily="34" charset="0"/>
            <a:cs typeface="Oracle Sans Semi Bold" panose="020B0603020204020204" pitchFamily="34" charset="0"/>
          </a:endParaRPr>
        </a:p>
        <a:p>
          <a:pPr algn="ctr" rtl="0">
            <a:lnSpc>
              <a:spcPts val="1100"/>
            </a:lnSpc>
            <a:defRPr sz="1000"/>
          </a:pPr>
          <a:r>
            <a:rPr lang="en-US" sz="1400" b="1" i="0" u="none" strike="noStrike" baseline="0">
              <a:solidFill>
                <a:schemeClr val="bg1"/>
              </a:solidFill>
              <a:latin typeface="Oracle Sans Semi Bold" panose="020B0603020204020204" pitchFamily="34" charset="0"/>
              <a:cs typeface="Oracle Sans Semi Bold" panose="020B0603020204020204" pitchFamily="34" charset="0"/>
            </a:rPr>
            <a:t>Q: Will moving to the HSA Medical Plan result in premium savings for you?</a:t>
          </a:r>
        </a:p>
        <a:p>
          <a:pPr algn="ctr" rtl="0">
            <a:lnSpc>
              <a:spcPts val="1100"/>
            </a:lnSpc>
            <a:defRPr sz="1000"/>
          </a:pPr>
          <a:endParaRPr lang="en-US" sz="1400" b="1" i="0" u="none" strike="noStrike" baseline="0">
            <a:solidFill>
              <a:schemeClr val="bg1"/>
            </a:solidFill>
            <a:latin typeface="Oracle Sans Semi Bold" panose="020B0603020204020204" pitchFamily="34" charset="0"/>
            <a:cs typeface="Oracle Sans Semi Bold" panose="020B0603020204020204" pitchFamily="34" charset="0"/>
          </a:endParaRPr>
        </a:p>
        <a:p>
          <a:pPr algn="ctr" rtl="0">
            <a:lnSpc>
              <a:spcPts val="1100"/>
            </a:lnSpc>
            <a:defRPr sz="1000"/>
          </a:pPr>
          <a:r>
            <a:rPr lang="en-US" sz="1400" b="1" i="0" u="none" strike="noStrike" baseline="0">
              <a:solidFill>
                <a:schemeClr val="bg1"/>
              </a:solidFill>
              <a:latin typeface="Oracle Sans Semi Bold" panose="020B0603020204020204" pitchFamily="34" charset="0"/>
              <a:cs typeface="Oracle Sans Semi Bold" panose="020B0603020204020204" pitchFamily="34" charset="0"/>
            </a:rPr>
            <a:t>Follow the simple steps below and find out!</a:t>
          </a:r>
        </a:p>
        <a:p>
          <a:pPr algn="l" rtl="0">
            <a:lnSpc>
              <a:spcPts val="900"/>
            </a:lnSpc>
            <a:defRPr sz="1000"/>
          </a:pPr>
          <a:endParaRPr lang="en-US" sz="1200" b="1" i="0" u="none" strike="noStrike" baseline="0">
            <a:solidFill>
              <a:sysClr val="windowText" lastClr="000000"/>
            </a:solidFill>
            <a:latin typeface="Arial"/>
            <a:cs typeface="Arial"/>
          </a:endParaRPr>
        </a:p>
        <a:p>
          <a:pPr algn="l" rtl="0">
            <a:lnSpc>
              <a:spcPts val="900"/>
            </a:lnSpc>
            <a:defRPr sz="1000"/>
          </a:pPr>
          <a:endParaRPr lang="en-US" sz="1000" b="0" i="0" u="none" strike="noStrike" baseline="0">
            <a:solidFill>
              <a:sysClr val="windowText" lastClr="000000"/>
            </a:solidFill>
            <a:latin typeface="Arial"/>
            <a:cs typeface="Arial"/>
          </a:endParaRPr>
        </a:p>
      </xdr:txBody>
    </xdr:sp>
    <xdr:clientData/>
  </xdr:twoCellAnchor>
  <xdr:twoCellAnchor>
    <xdr:from>
      <xdr:col>11</xdr:col>
      <xdr:colOff>39052</xdr:colOff>
      <xdr:row>16</xdr:row>
      <xdr:rowOff>64770</xdr:rowOff>
    </xdr:from>
    <xdr:to>
      <xdr:col>14</xdr:col>
      <xdr:colOff>568642</xdr:colOff>
      <xdr:row>27</xdr:row>
      <xdr:rowOff>31749</xdr:rowOff>
    </xdr:to>
    <xdr:sp macro="" textlink="">
      <xdr:nvSpPr>
        <xdr:cNvPr id="3" name="AutoShape 22">
          <a:extLst>
            <a:ext uri="{FF2B5EF4-FFF2-40B4-BE49-F238E27FC236}">
              <a16:creationId xmlns:a16="http://schemas.microsoft.com/office/drawing/2014/main" id="{00000000-0008-0000-0000-000003000000}"/>
            </a:ext>
          </a:extLst>
        </xdr:cNvPr>
        <xdr:cNvSpPr>
          <a:spLocks noChangeArrowheads="1"/>
        </xdr:cNvSpPr>
      </xdr:nvSpPr>
      <xdr:spPr bwMode="auto">
        <a:xfrm>
          <a:off x="9468802" y="3059853"/>
          <a:ext cx="2381673" cy="2062479"/>
        </a:xfrm>
        <a:prstGeom prst="roundRect">
          <a:avLst>
            <a:gd name="adj" fmla="val 16667"/>
          </a:avLst>
        </a:prstGeom>
        <a:solidFill>
          <a:srgbClr val="759C6C"/>
        </a:solidFill>
        <a:ln w="9525">
          <a:noFill/>
          <a:round/>
          <a:headEnd/>
          <a:tailEnd/>
        </a:ln>
      </xdr:spPr>
      <xdr:txBody>
        <a:bodyPr vertOverflow="clip" wrap="square" lIns="27432" tIns="22860" rIns="0" bIns="0" anchor="t" upright="1"/>
        <a:lstStyle/>
        <a:p>
          <a:pPr algn="ctr" rtl="0">
            <a:defRPr sz="1000"/>
          </a:pPr>
          <a:r>
            <a:rPr lang="en-US" sz="1200" b="0" i="1" u="none" strike="noStrike" baseline="0">
              <a:solidFill>
                <a:schemeClr val="bg1"/>
              </a:solidFill>
              <a:latin typeface="Oracle Sans Semi Bold" panose="020B0603020204020204" pitchFamily="34" charset="0"/>
              <a:cs typeface="Oracle Sans Semi Bold" panose="020B0603020204020204" pitchFamily="34" charset="0"/>
            </a:rPr>
            <a:t>A positive number shows that you would pay LESS premium dollars each year selecting the HSA Medical Plan. </a:t>
          </a:r>
        </a:p>
        <a:p>
          <a:pPr algn="ctr" rtl="0">
            <a:defRPr sz="1000"/>
          </a:pPr>
          <a:endParaRPr lang="en-US" sz="1200" b="0" i="1" u="none" strike="noStrike" baseline="0">
            <a:solidFill>
              <a:schemeClr val="bg1"/>
            </a:solidFill>
            <a:latin typeface="Oracle Sans Semi Bold" panose="020B0603020204020204" pitchFamily="34" charset="0"/>
            <a:cs typeface="Oracle Sans Semi Bold" panose="020B0603020204020204" pitchFamily="34" charset="0"/>
          </a:endParaRPr>
        </a:p>
        <a:p>
          <a:pPr algn="ctr" rtl="0">
            <a:defRPr sz="1000"/>
          </a:pPr>
          <a:r>
            <a:rPr lang="en-US" sz="1200" b="0" i="1" u="none" strike="noStrike" baseline="0">
              <a:solidFill>
                <a:schemeClr val="bg1"/>
              </a:solidFill>
              <a:latin typeface="Oracle Sans Semi Bold" panose="020B0603020204020204" pitchFamily="34" charset="0"/>
              <a:cs typeface="Oracle Sans Semi Bold" panose="020B0603020204020204" pitchFamily="34" charset="0"/>
            </a:rPr>
            <a:t>A negative number shows that you would pay MORE premium dollars each year selecting the HSA Medical Plan</a:t>
          </a:r>
        </a:p>
      </xdr:txBody>
    </xdr:sp>
    <xdr:clientData/>
  </xdr:twoCellAnchor>
  <xdr:twoCellAnchor>
    <xdr:from>
      <xdr:col>1</xdr:col>
      <xdr:colOff>0</xdr:colOff>
      <xdr:row>25</xdr:row>
      <xdr:rowOff>0</xdr:rowOff>
    </xdr:from>
    <xdr:to>
      <xdr:col>9</xdr:col>
      <xdr:colOff>441960</xdr:colOff>
      <xdr:row>30</xdr:row>
      <xdr:rowOff>167640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0" y="3905250"/>
          <a:ext cx="6633210" cy="1072515"/>
        </a:xfrm>
        <a:prstGeom prst="roundRect">
          <a:avLst>
            <a:gd name="adj" fmla="val 16667"/>
          </a:avLst>
        </a:prstGeom>
        <a:solidFill>
          <a:srgbClr val="D1350F"/>
        </a:solidFill>
        <a:ln w="9525">
          <a:noFill/>
          <a:round/>
          <a:headEnd/>
          <a:tailEnd/>
        </a:ln>
      </xdr:spPr>
      <xdr:txBody>
        <a:bodyPr vertOverflow="clip" wrap="square" lIns="27432" tIns="22860" rIns="0" bIns="0" anchor="t" upright="1"/>
        <a:lstStyle/>
        <a:p>
          <a:pPr algn="ctr" rtl="0">
            <a:lnSpc>
              <a:spcPts val="1100"/>
            </a:lnSpc>
            <a:defRPr sz="1000"/>
          </a:pPr>
          <a:endParaRPr lang="en-US" sz="1100" b="0" i="0" u="none" strike="noStrike" baseline="0">
            <a:solidFill>
              <a:schemeClr val="bg1"/>
            </a:solidFill>
            <a:latin typeface="Oracle Sans Semi Bold" panose="020B0603020204020204" pitchFamily="34" charset="0"/>
            <a:cs typeface="Oracle Sans Semi Bold" panose="020B0603020204020204" pitchFamily="34" charset="0"/>
          </a:endParaRPr>
        </a:p>
        <a:p>
          <a:pPr algn="ctr" rtl="0">
            <a:lnSpc>
              <a:spcPts val="1100"/>
            </a:lnSpc>
            <a:defRPr sz="1000"/>
          </a:pPr>
          <a:r>
            <a:rPr lang="en-US" sz="1100" b="0" i="0" u="none" strike="noStrike" baseline="0">
              <a:solidFill>
                <a:schemeClr val="bg1"/>
              </a:solidFill>
              <a:latin typeface="Oracle Sans Semi Bold" panose="020B0603020204020204" pitchFamily="34" charset="0"/>
              <a:cs typeface="Oracle Sans Semi Bold" panose="020B0603020204020204" pitchFamily="34" charset="0"/>
            </a:rPr>
            <a:t>Next, be sure to consider the annual Oracle Employer Contribution (seed). This is money that Oracle contributes directly to your personal Health Savings Account (HSA) with Optum Bank  </a:t>
          </a:r>
        </a:p>
        <a:p>
          <a:pPr algn="ctr" rtl="0">
            <a:lnSpc>
              <a:spcPts val="1100"/>
            </a:lnSpc>
            <a:defRPr sz="1000"/>
          </a:pPr>
          <a:endParaRPr lang="en-US" sz="1100" b="0" i="0" u="none" strike="noStrike" baseline="0">
            <a:solidFill>
              <a:schemeClr val="bg1"/>
            </a:solidFill>
            <a:latin typeface="Oracle Sans Semi Bold" panose="020B0603020204020204" pitchFamily="34" charset="0"/>
            <a:cs typeface="Oracle Sans Semi Bold" panose="020B0603020204020204" pitchFamily="34" charset="0"/>
          </a:endParaRPr>
        </a:p>
        <a:p>
          <a:pPr algn="ctr" rtl="0">
            <a:lnSpc>
              <a:spcPts val="1000"/>
            </a:lnSpc>
            <a:defRPr sz="1000"/>
          </a:pPr>
          <a:r>
            <a:rPr lang="en-US" sz="1100" b="0" i="0" u="none" strike="noStrike" baseline="0">
              <a:solidFill>
                <a:schemeClr val="bg1"/>
              </a:solidFill>
              <a:latin typeface="Oracle Sans Semi Bold" panose="020B0603020204020204" pitchFamily="34" charset="0"/>
              <a:cs typeface="Oracle Sans Semi Bold" panose="020B0603020204020204" pitchFamily="34" charset="0"/>
            </a:rPr>
            <a:t>Your Oracle Employer Contribution (seed) amount is based on your annual Benefits Compensation and the medical plan coverage level you elect</a:t>
          </a: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xdr:from>
      <xdr:col>10</xdr:col>
      <xdr:colOff>53340</xdr:colOff>
      <xdr:row>20</xdr:row>
      <xdr:rowOff>188595</xdr:rowOff>
    </xdr:from>
    <xdr:to>
      <xdr:col>10</xdr:col>
      <xdr:colOff>449580</xdr:colOff>
      <xdr:row>22</xdr:row>
      <xdr:rowOff>5715</xdr:rowOff>
    </xdr:to>
    <xdr:sp macro="" textlink="">
      <xdr:nvSpPr>
        <xdr:cNvPr id="7" name="AutoShape 24">
          <a:extLst>
            <a:ext uri="{FF2B5EF4-FFF2-40B4-BE49-F238E27FC236}">
              <a16:creationId xmlns:a16="http://schemas.microsoft.com/office/drawing/2014/main" id="{00000000-0008-0000-0000-000007000000}"/>
            </a:ext>
          </a:extLst>
        </xdr:cNvPr>
        <xdr:cNvSpPr>
          <a:spLocks noChangeArrowheads="1"/>
        </xdr:cNvSpPr>
      </xdr:nvSpPr>
      <xdr:spPr bwMode="auto">
        <a:xfrm>
          <a:off x="6777990" y="3531870"/>
          <a:ext cx="396240" cy="198120"/>
        </a:xfrm>
        <a:prstGeom prst="rightArrow">
          <a:avLst>
            <a:gd name="adj1" fmla="val 50000"/>
            <a:gd name="adj2" fmla="val 50000"/>
          </a:avLst>
        </a:prstGeom>
        <a:solidFill>
          <a:srgbClr val="000000"/>
        </a:solidFill>
        <a:ln w="9525">
          <a:solidFill>
            <a:srgbClr val="000000"/>
          </a:solidFill>
          <a:miter lim="800000"/>
          <a:headEnd/>
          <a:tailEnd/>
        </a:ln>
      </xdr:spPr>
    </xdr:sp>
    <xdr:clientData/>
  </xdr:twoCellAnchor>
  <xdr:twoCellAnchor>
    <xdr:from>
      <xdr:col>1</xdr:col>
      <xdr:colOff>0</xdr:colOff>
      <xdr:row>42</xdr:row>
      <xdr:rowOff>133351</xdr:rowOff>
    </xdr:from>
    <xdr:to>
      <xdr:col>9</xdr:col>
      <xdr:colOff>548640</xdr:colOff>
      <xdr:row>47</xdr:row>
      <xdr:rowOff>116417</xdr:rowOff>
    </xdr:to>
    <xdr:sp macro="" textlink="">
      <xdr:nvSpPr>
        <xdr:cNvPr id="8" name="AutoShape 6">
          <a:extLst>
            <a:ext uri="{FF2B5EF4-FFF2-40B4-BE49-F238E27FC236}">
              <a16:creationId xmlns:a16="http://schemas.microsoft.com/office/drawing/2014/main" id="{00000000-0008-0000-0000-000008000000}"/>
            </a:ext>
          </a:extLst>
        </xdr:cNvPr>
        <xdr:cNvSpPr>
          <a:spLocks noChangeArrowheads="1"/>
        </xdr:cNvSpPr>
      </xdr:nvSpPr>
      <xdr:spPr bwMode="auto">
        <a:xfrm>
          <a:off x="243417" y="8081434"/>
          <a:ext cx="8316806" cy="935566"/>
        </a:xfrm>
        <a:prstGeom prst="roundRect">
          <a:avLst>
            <a:gd name="adj" fmla="val 16667"/>
          </a:avLst>
        </a:prstGeom>
        <a:solidFill>
          <a:srgbClr val="D1350F"/>
        </a:solidFill>
        <a:ln w="9525">
          <a:noFill/>
          <a:round/>
          <a:headEnd/>
          <a:tailEnd/>
        </a:ln>
      </xdr:spPr>
      <xdr:txBody>
        <a:bodyPr vertOverflow="clip" wrap="square" lIns="27432" tIns="22860" rIns="0" bIns="0" anchor="t" upright="1"/>
        <a:lstStyle/>
        <a:p>
          <a:pPr algn="ctr" rtl="0">
            <a:defRPr sz="1000"/>
          </a:pPr>
          <a:br>
            <a:rPr lang="en-US" sz="1100" b="0" i="0" u="none" strike="noStrike" baseline="0">
              <a:solidFill>
                <a:schemeClr val="bg1"/>
              </a:solidFill>
              <a:latin typeface="Oracle Sans Semi Bold" panose="020B0603020204020204" pitchFamily="34" charset="0"/>
              <a:cs typeface="Oracle Sans Semi Bold" panose="020B0603020204020204" pitchFamily="34" charset="0"/>
            </a:rPr>
          </a:br>
          <a:r>
            <a:rPr lang="en-US" sz="1100" b="0" i="0" u="none" strike="noStrike" baseline="0">
              <a:solidFill>
                <a:schemeClr val="bg1"/>
              </a:solidFill>
              <a:latin typeface="Oracle Sans Semi Bold" panose="020B0603020204020204" pitchFamily="34" charset="0"/>
              <a:cs typeface="Oracle Sans Semi Bold" panose="020B0603020204020204" pitchFamily="34" charset="0"/>
            </a:rPr>
            <a:t>Finally, if your calculation shows savings, find out if your savings can fund all or part of the HSA Medical Plan's annual deductible.</a:t>
          </a:r>
          <a:br>
            <a:rPr lang="en-US" sz="1100" b="0" i="0" u="none" strike="noStrike" baseline="0">
              <a:solidFill>
                <a:schemeClr val="bg1"/>
              </a:solidFill>
              <a:latin typeface="Oracle Sans Semi Bold" panose="020B0603020204020204" pitchFamily="34" charset="0"/>
              <a:cs typeface="Oracle Sans Semi Bold" panose="020B0603020204020204" pitchFamily="34" charset="0"/>
            </a:rPr>
          </a:br>
          <a:r>
            <a:rPr lang="en-US" sz="1100" b="0" i="0" u="none" strike="noStrike" baseline="0">
              <a:solidFill>
                <a:schemeClr val="bg1"/>
              </a:solidFill>
              <a:latin typeface="Oracle Sans Semi Bold" panose="020B0603020204020204" pitchFamily="34" charset="0"/>
              <a:cs typeface="Oracle Sans Semi Bold" panose="020B0603020204020204" pitchFamily="34" charset="0"/>
            </a:rPr>
            <a:t> </a:t>
          </a:r>
        </a:p>
        <a:p>
          <a:pPr algn="ctr" rtl="0">
            <a:defRPr sz="1000"/>
          </a:pPr>
          <a:r>
            <a:rPr lang="en-US" sz="1100" b="0" i="0" u="none" strike="noStrike" baseline="0">
              <a:solidFill>
                <a:schemeClr val="bg1"/>
              </a:solidFill>
              <a:latin typeface="Oracle Sans Semi Bold" panose="020B0603020204020204" pitchFamily="34" charset="0"/>
              <a:cs typeface="Oracle Sans Semi Bold" panose="020B0603020204020204" pitchFamily="34" charset="0"/>
            </a:rPr>
            <a:t>The deductible amount is based on your medical plan coverage level.</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11</xdr:col>
      <xdr:colOff>8572</xdr:colOff>
      <xdr:row>35</xdr:row>
      <xdr:rowOff>180023</xdr:rowOff>
    </xdr:from>
    <xdr:to>
      <xdr:col>15</xdr:col>
      <xdr:colOff>0</xdr:colOff>
      <xdr:row>43</xdr:row>
      <xdr:rowOff>52388</xdr:rowOff>
    </xdr:to>
    <xdr:sp macro="" textlink="">
      <xdr:nvSpPr>
        <xdr:cNvPr id="10" name="AutoShape 22">
          <a:extLst>
            <a:ext uri="{FF2B5EF4-FFF2-40B4-BE49-F238E27FC236}">
              <a16:creationId xmlns:a16="http://schemas.microsoft.com/office/drawing/2014/main" id="{00000000-0008-0000-0000-00000A000000}"/>
            </a:ext>
          </a:extLst>
        </xdr:cNvPr>
        <xdr:cNvSpPr>
          <a:spLocks noChangeArrowheads="1"/>
        </xdr:cNvSpPr>
      </xdr:nvSpPr>
      <xdr:spPr bwMode="auto">
        <a:xfrm>
          <a:off x="7342822" y="6266498"/>
          <a:ext cx="2372678" cy="1329690"/>
        </a:xfrm>
        <a:prstGeom prst="roundRect">
          <a:avLst>
            <a:gd name="adj" fmla="val 16667"/>
          </a:avLst>
        </a:prstGeom>
        <a:solidFill>
          <a:srgbClr val="759C6C"/>
        </a:solidFill>
        <a:ln w="9525">
          <a:noFill/>
          <a:round/>
          <a:headEnd/>
          <a:tailEnd/>
        </a:ln>
      </xdr:spPr>
      <xdr:txBody>
        <a:bodyPr vertOverflow="clip" wrap="square" lIns="27432" tIns="22860" rIns="0" bIns="0" anchor="t" upright="1"/>
        <a:lstStyle/>
        <a:p>
          <a:pPr algn="ctr" rtl="0">
            <a:defRPr sz="1000"/>
          </a:pPr>
          <a:r>
            <a:rPr lang="en-US" sz="1000" b="0" i="1" u="none" strike="noStrike" baseline="0">
              <a:solidFill>
                <a:schemeClr val="bg1"/>
              </a:solidFill>
              <a:latin typeface="Oracle Sans Semi Bold" panose="020B0603020204020204" pitchFamily="34" charset="0"/>
              <a:cs typeface="Oracle Sans Semi Bold" panose="020B0603020204020204" pitchFamily="34" charset="0"/>
            </a:rPr>
            <a:t>A </a:t>
          </a:r>
          <a:r>
            <a:rPr lang="en-US" sz="1200" b="0" i="1" u="none" strike="noStrike" baseline="0">
              <a:solidFill>
                <a:schemeClr val="bg1"/>
              </a:solidFill>
              <a:latin typeface="Oracle Sans Semi Bold" panose="020B0603020204020204" pitchFamily="34" charset="0"/>
              <a:cs typeface="Oracle Sans Semi Bold" panose="020B0603020204020204" pitchFamily="34" charset="0"/>
            </a:rPr>
            <a:t>positive number represents your annual savings</a:t>
          </a:r>
        </a:p>
        <a:p>
          <a:pPr algn="ctr" rtl="0">
            <a:defRPr sz="1000"/>
          </a:pPr>
          <a:endParaRPr lang="en-US" sz="1200" b="0" i="1" u="none" strike="noStrike" baseline="0">
            <a:solidFill>
              <a:schemeClr val="bg1"/>
            </a:solidFill>
            <a:latin typeface="Oracle Sans Semi Bold" panose="020B0603020204020204" pitchFamily="34" charset="0"/>
            <a:cs typeface="Oracle Sans Semi Bold" panose="020B0603020204020204" pitchFamily="34" charset="0"/>
          </a:endParaRPr>
        </a:p>
        <a:p>
          <a:pPr algn="ctr" rtl="0">
            <a:defRPr sz="1000"/>
          </a:pPr>
          <a:r>
            <a:rPr lang="en-US" sz="1200" b="0" i="1" u="none" strike="noStrike" baseline="0">
              <a:solidFill>
                <a:schemeClr val="bg1"/>
              </a:solidFill>
              <a:latin typeface="Oracle Sans Semi Bold" panose="020B0603020204020204" pitchFamily="34" charset="0"/>
              <a:cs typeface="Oracle Sans Semi Bold" panose="020B0603020204020204" pitchFamily="34" charset="0"/>
            </a:rPr>
            <a:t>A negative number represents the additional money you will be paying every pay period</a:t>
          </a:r>
        </a:p>
      </xdr:txBody>
    </xdr:sp>
    <xdr:clientData/>
  </xdr:twoCellAnchor>
  <xdr:twoCellAnchor>
    <xdr:from>
      <xdr:col>10</xdr:col>
      <xdr:colOff>73237</xdr:colOff>
      <xdr:row>38</xdr:row>
      <xdr:rowOff>171238</xdr:rowOff>
    </xdr:from>
    <xdr:to>
      <xdr:col>10</xdr:col>
      <xdr:colOff>469477</xdr:colOff>
      <xdr:row>40</xdr:row>
      <xdr:rowOff>10583</xdr:rowOff>
    </xdr:to>
    <xdr:sp macro="" textlink="">
      <xdr:nvSpPr>
        <xdr:cNvPr id="11" name="AutoShape 24">
          <a:extLst>
            <a:ext uri="{FF2B5EF4-FFF2-40B4-BE49-F238E27FC236}">
              <a16:creationId xmlns:a16="http://schemas.microsoft.com/office/drawing/2014/main" id="{00000000-0008-0000-0000-00000B000000}"/>
            </a:ext>
          </a:extLst>
        </xdr:cNvPr>
        <xdr:cNvSpPr>
          <a:spLocks noChangeArrowheads="1"/>
        </xdr:cNvSpPr>
      </xdr:nvSpPr>
      <xdr:spPr bwMode="auto">
        <a:xfrm>
          <a:off x="7015904" y="7516071"/>
          <a:ext cx="396240" cy="230929"/>
        </a:xfrm>
        <a:prstGeom prst="rightArrow">
          <a:avLst>
            <a:gd name="adj1" fmla="val 50000"/>
            <a:gd name="adj2" fmla="val 50000"/>
          </a:avLst>
        </a:prstGeom>
        <a:solidFill>
          <a:srgbClr val="000000"/>
        </a:solidFill>
        <a:ln w="9525">
          <a:solidFill>
            <a:srgbClr val="000000"/>
          </a:solidFill>
          <a:miter lim="800000"/>
          <a:headEnd/>
          <a:tailEnd/>
        </a:ln>
      </xdr:spPr>
    </xdr:sp>
    <xdr:clientData/>
  </xdr:twoCellAnchor>
  <xdr:twoCellAnchor>
    <xdr:from>
      <xdr:col>10</xdr:col>
      <xdr:colOff>83820</xdr:colOff>
      <xdr:row>52</xdr:row>
      <xdr:rowOff>171450</xdr:rowOff>
    </xdr:from>
    <xdr:to>
      <xdr:col>10</xdr:col>
      <xdr:colOff>480060</xdr:colOff>
      <xdr:row>54</xdr:row>
      <xdr:rowOff>13335</xdr:rowOff>
    </xdr:to>
    <xdr:sp macro="" textlink="">
      <xdr:nvSpPr>
        <xdr:cNvPr id="12" name="AutoShape 24">
          <a:extLst>
            <a:ext uri="{FF2B5EF4-FFF2-40B4-BE49-F238E27FC236}">
              <a16:creationId xmlns:a16="http://schemas.microsoft.com/office/drawing/2014/main" id="{00000000-0008-0000-0000-00000C000000}"/>
            </a:ext>
          </a:extLst>
        </xdr:cNvPr>
        <xdr:cNvSpPr>
          <a:spLocks noChangeArrowheads="1"/>
        </xdr:cNvSpPr>
      </xdr:nvSpPr>
      <xdr:spPr bwMode="auto">
        <a:xfrm>
          <a:off x="6808470" y="9353550"/>
          <a:ext cx="396240" cy="213360"/>
        </a:xfrm>
        <a:prstGeom prst="rightArrow">
          <a:avLst>
            <a:gd name="adj1" fmla="val 50000"/>
            <a:gd name="adj2" fmla="val 50000"/>
          </a:avLst>
        </a:prstGeom>
        <a:solidFill>
          <a:srgbClr val="000000"/>
        </a:solidFill>
        <a:ln w="9525">
          <a:solidFill>
            <a:srgbClr val="000000"/>
          </a:solidFill>
          <a:miter lim="800000"/>
          <a:headEnd/>
          <a:tailEnd/>
        </a:ln>
      </xdr:spPr>
    </xdr:sp>
    <xdr:clientData/>
  </xdr:twoCellAnchor>
  <xdr:twoCellAnchor>
    <xdr:from>
      <xdr:col>10</xdr:col>
      <xdr:colOff>508000</xdr:colOff>
      <xdr:row>49</xdr:row>
      <xdr:rowOff>48259</xdr:rowOff>
    </xdr:from>
    <xdr:to>
      <xdr:col>15</xdr:col>
      <xdr:colOff>476251</xdr:colOff>
      <xdr:row>58</xdr:row>
      <xdr:rowOff>112182</xdr:rowOff>
    </xdr:to>
    <xdr:sp macro="" textlink="">
      <xdr:nvSpPr>
        <xdr:cNvPr id="13" name="AutoShape 30">
          <a:extLst>
            <a:ext uri="{FF2B5EF4-FFF2-40B4-BE49-F238E27FC236}">
              <a16:creationId xmlns:a16="http://schemas.microsoft.com/office/drawing/2014/main" id="{00000000-0008-0000-0000-00000D000000}"/>
            </a:ext>
          </a:extLst>
        </xdr:cNvPr>
        <xdr:cNvSpPr>
          <a:spLocks noChangeArrowheads="1"/>
        </xdr:cNvSpPr>
      </xdr:nvSpPr>
      <xdr:spPr bwMode="auto">
        <a:xfrm>
          <a:off x="9059333" y="9806092"/>
          <a:ext cx="2973918" cy="1873673"/>
        </a:xfrm>
        <a:prstGeom prst="roundRect">
          <a:avLst>
            <a:gd name="adj" fmla="val 16667"/>
          </a:avLst>
        </a:prstGeom>
        <a:solidFill>
          <a:srgbClr val="759C6C"/>
        </a:solidFill>
        <a:ln w="9525">
          <a:noFill/>
          <a:round/>
          <a:headEnd/>
          <a:tailEnd/>
        </a:ln>
      </xdr:spPr>
      <xdr:txBody>
        <a:bodyPr vertOverflow="clip" wrap="square" lIns="27432" tIns="22860" rIns="0" bIns="0" anchor="t" upright="1"/>
        <a:lstStyle/>
        <a:p>
          <a:pPr algn="ctr" rtl="0">
            <a:defRPr sz="1000"/>
          </a:pPr>
          <a:r>
            <a:rPr lang="en-US" sz="1200" b="0" i="1" u="none" strike="noStrike" baseline="0">
              <a:solidFill>
                <a:schemeClr val="bg1"/>
              </a:solidFill>
              <a:latin typeface="Oracle Sans Semi Bold" panose="020B0603020204020204" pitchFamily="34" charset="0"/>
              <a:cs typeface="Oracle Sans Semi Bold" panose="020B0603020204020204" pitchFamily="34" charset="0"/>
            </a:rPr>
            <a:t>A positive number shows that the savings covers your entire deductible, and then some.</a:t>
          </a:r>
        </a:p>
        <a:p>
          <a:pPr algn="l" rtl="0">
            <a:defRPr sz="1000"/>
          </a:pPr>
          <a:endParaRPr lang="en-US" sz="1200" b="0" i="1" u="none" strike="noStrike" baseline="0">
            <a:solidFill>
              <a:schemeClr val="bg1"/>
            </a:solidFill>
            <a:latin typeface="Oracle Sans Semi Bold" panose="020B0603020204020204" pitchFamily="34" charset="0"/>
            <a:cs typeface="Oracle Sans Semi Bold" panose="020B0603020204020204" pitchFamily="34" charset="0"/>
          </a:endParaRPr>
        </a:p>
        <a:p>
          <a:pPr algn="ctr" rtl="0">
            <a:defRPr sz="1000"/>
          </a:pPr>
          <a:r>
            <a:rPr lang="en-US" sz="1200" b="0" i="1" u="none" strike="noStrike" baseline="0">
              <a:solidFill>
                <a:schemeClr val="bg1"/>
              </a:solidFill>
              <a:latin typeface="Oracle Sans Semi Bold" panose="020B0603020204020204" pitchFamily="34" charset="0"/>
              <a:cs typeface="Oracle Sans Semi Bold" panose="020B0603020204020204" pitchFamily="34" charset="0"/>
            </a:rPr>
            <a:t>A negative number represents the amount that you would need to contribute out of pocket to meet your deductible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58"/>
  <sheetViews>
    <sheetView showGridLines="0" tabSelected="1" zoomScale="90" zoomScaleNormal="90" workbookViewId="0">
      <selection activeCell="M7" sqref="M7"/>
    </sheetView>
  </sheetViews>
  <sheetFormatPr defaultColWidth="8.90625" defaultRowHeight="15" x14ac:dyDescent="0.4"/>
  <cols>
    <col min="1" max="1" width="3.54296875" style="12" customWidth="1"/>
    <col min="2" max="2" width="45.453125" style="12" bestFit="1" customWidth="1"/>
    <col min="3" max="7" width="9.54296875" style="12" customWidth="1"/>
    <col min="8" max="8" width="10.453125" style="12" bestFit="1" customWidth="1"/>
    <col min="9" max="9" width="9.54296875" style="12" customWidth="1"/>
    <col min="10" max="10" width="11.54296875" style="12" customWidth="1"/>
    <col min="11" max="12" width="9.08984375" style="12" customWidth="1"/>
    <col min="13" max="15" width="8.90625" style="12" customWidth="1"/>
    <col min="16" max="16" width="54.453125" style="12" hidden="1" customWidth="1"/>
    <col min="17" max="17" width="9" style="12" hidden="1" customWidth="1"/>
    <col min="18" max="20" width="9.6328125" style="12" hidden="1" customWidth="1"/>
    <col min="21" max="21" width="9.08984375" style="12" customWidth="1"/>
    <col min="22" max="25" width="8.90625" style="12" customWidth="1"/>
    <col min="26" max="16384" width="8.90625" style="12"/>
  </cols>
  <sheetData>
    <row r="2" spans="2:20" x14ac:dyDescent="0.4">
      <c r="B2" s="36" t="s">
        <v>49</v>
      </c>
      <c r="C2" s="36"/>
      <c r="D2" s="36"/>
      <c r="E2" s="36"/>
      <c r="F2" s="36"/>
      <c r="G2" s="36"/>
      <c r="H2" s="36"/>
      <c r="I2" s="36"/>
      <c r="J2" s="36"/>
    </row>
    <row r="3" spans="2:20" ht="9" customHeight="1" x14ac:dyDescent="0.4">
      <c r="B3" s="36"/>
      <c r="C3" s="36"/>
      <c r="D3" s="36"/>
      <c r="E3" s="36"/>
      <c r="F3" s="36"/>
      <c r="G3" s="36"/>
      <c r="H3" s="36"/>
      <c r="I3" s="36"/>
      <c r="J3" s="36"/>
    </row>
    <row r="4" spans="2:20" x14ac:dyDescent="0.4">
      <c r="P4" s="13" t="s">
        <v>0</v>
      </c>
      <c r="Q4" s="13" t="s">
        <v>10</v>
      </c>
      <c r="R4" s="13" t="s">
        <v>11</v>
      </c>
      <c r="S4" s="13" t="s">
        <v>12</v>
      </c>
      <c r="T4" s="13" t="s">
        <v>13</v>
      </c>
    </row>
    <row r="5" spans="2:20" x14ac:dyDescent="0.4">
      <c r="P5" s="12" t="s">
        <v>1</v>
      </c>
      <c r="Q5" s="14">
        <v>42</v>
      </c>
      <c r="R5" s="14">
        <v>135</v>
      </c>
      <c r="S5" s="14">
        <v>104</v>
      </c>
      <c r="T5" s="14">
        <v>221</v>
      </c>
    </row>
    <row r="6" spans="2:20" x14ac:dyDescent="0.4">
      <c r="P6" s="12" t="s">
        <v>2</v>
      </c>
      <c r="Q6" s="14">
        <v>137</v>
      </c>
      <c r="R6" s="14">
        <v>287</v>
      </c>
      <c r="S6" s="14">
        <v>241</v>
      </c>
      <c r="T6" s="14">
        <v>537</v>
      </c>
    </row>
    <row r="7" spans="2:20" x14ac:dyDescent="0.4">
      <c r="P7" s="12" t="s">
        <v>3</v>
      </c>
      <c r="Q7" s="14">
        <v>75</v>
      </c>
      <c r="R7" s="14">
        <v>213</v>
      </c>
      <c r="S7" s="14">
        <v>166</v>
      </c>
      <c r="T7" s="14">
        <v>379</v>
      </c>
    </row>
    <row r="8" spans="2:20" x14ac:dyDescent="0.4">
      <c r="P8" s="12" t="s">
        <v>4</v>
      </c>
      <c r="Q8" s="14">
        <v>75</v>
      </c>
      <c r="R8" s="14">
        <v>213</v>
      </c>
      <c r="S8" s="14">
        <v>166</v>
      </c>
      <c r="T8" s="14">
        <v>379</v>
      </c>
    </row>
    <row r="9" spans="2:20" x14ac:dyDescent="0.4">
      <c r="P9" s="12" t="s">
        <v>5</v>
      </c>
      <c r="Q9" s="14">
        <v>50</v>
      </c>
      <c r="R9" s="14">
        <v>151</v>
      </c>
      <c r="S9" s="14">
        <v>133</v>
      </c>
      <c r="T9" s="14">
        <v>236</v>
      </c>
    </row>
    <row r="10" spans="2:20" ht="16" x14ac:dyDescent="0.4">
      <c r="B10" s="40" t="s">
        <v>25</v>
      </c>
      <c r="C10" s="40"/>
      <c r="D10" s="40"/>
      <c r="E10" s="40"/>
      <c r="F10" s="40"/>
      <c r="G10" s="40"/>
      <c r="H10" s="40"/>
      <c r="I10" s="40"/>
      <c r="J10" s="40"/>
      <c r="P10" s="12" t="s">
        <v>6</v>
      </c>
      <c r="Q10" s="14">
        <v>55</v>
      </c>
      <c r="R10" s="14">
        <v>168</v>
      </c>
      <c r="S10" s="14">
        <v>153</v>
      </c>
      <c r="T10" s="14">
        <v>211</v>
      </c>
    </row>
    <row r="11" spans="2:20" x14ac:dyDescent="0.4">
      <c r="B11" s="38" t="s">
        <v>24</v>
      </c>
      <c r="C11" s="38"/>
      <c r="D11" s="38"/>
      <c r="E11" s="38"/>
      <c r="F11" s="38"/>
      <c r="G11" s="38"/>
      <c r="H11" s="37" t="s">
        <v>1</v>
      </c>
      <c r="I11" s="37"/>
      <c r="J11" s="37"/>
      <c r="P11" s="12" t="s">
        <v>7</v>
      </c>
      <c r="Q11" s="14">
        <v>60</v>
      </c>
      <c r="R11" s="14">
        <v>154</v>
      </c>
      <c r="S11" s="14">
        <v>136</v>
      </c>
      <c r="T11" s="14">
        <v>230</v>
      </c>
    </row>
    <row r="12" spans="2:20" x14ac:dyDescent="0.4">
      <c r="B12" s="38" t="s">
        <v>26</v>
      </c>
      <c r="C12" s="38"/>
      <c r="D12" s="38"/>
      <c r="E12" s="38"/>
      <c r="F12" s="38"/>
      <c r="G12" s="38"/>
      <c r="H12" s="37" t="s">
        <v>18</v>
      </c>
      <c r="I12" s="37"/>
      <c r="J12" s="37"/>
      <c r="P12" s="12" t="s">
        <v>8</v>
      </c>
      <c r="Q12" s="14">
        <v>59</v>
      </c>
      <c r="R12" s="14">
        <v>146</v>
      </c>
      <c r="S12" s="14">
        <v>128</v>
      </c>
      <c r="T12" s="14">
        <v>216</v>
      </c>
    </row>
    <row r="13" spans="2:20" x14ac:dyDescent="0.4">
      <c r="B13" s="15"/>
      <c r="H13" s="16"/>
      <c r="I13" s="16"/>
      <c r="J13" s="16"/>
      <c r="P13" s="12" t="s">
        <v>9</v>
      </c>
      <c r="Q13" s="14">
        <v>180</v>
      </c>
      <c r="R13" s="14">
        <v>423</v>
      </c>
      <c r="S13" s="14">
        <v>366</v>
      </c>
      <c r="T13" s="14">
        <v>607</v>
      </c>
    </row>
    <row r="14" spans="2:20" x14ac:dyDescent="0.4">
      <c r="B14" s="15" t="s">
        <v>23</v>
      </c>
      <c r="C14" s="15"/>
      <c r="D14" s="15"/>
      <c r="E14" s="15"/>
      <c r="F14" s="15"/>
      <c r="G14" s="15"/>
      <c r="H14" s="1">
        <f>R32</f>
        <v>5746</v>
      </c>
      <c r="I14" s="2"/>
      <c r="J14" s="3"/>
    </row>
    <row r="15" spans="2:20" x14ac:dyDescent="0.4">
      <c r="H15" s="16"/>
      <c r="I15" s="16"/>
      <c r="J15" s="16"/>
      <c r="P15" s="13" t="s">
        <v>14</v>
      </c>
      <c r="Q15" s="13"/>
      <c r="R15" s="13"/>
      <c r="S15" s="13"/>
      <c r="T15" s="13"/>
    </row>
    <row r="16" spans="2:20" x14ac:dyDescent="0.4">
      <c r="B16" s="15"/>
      <c r="C16" s="15"/>
      <c r="D16" s="15"/>
      <c r="E16" s="15"/>
      <c r="F16" s="15"/>
      <c r="G16" s="15"/>
      <c r="H16" s="18"/>
      <c r="I16" s="19"/>
      <c r="J16" s="20"/>
      <c r="P16" s="12" t="s">
        <v>15</v>
      </c>
      <c r="Q16" s="17">
        <v>0</v>
      </c>
      <c r="R16" s="13"/>
      <c r="S16" s="13"/>
      <c r="T16" s="13"/>
    </row>
    <row r="17" spans="2:20" x14ac:dyDescent="0.4">
      <c r="B17" s="41" t="s">
        <v>56</v>
      </c>
      <c r="C17" s="41"/>
      <c r="D17" s="41"/>
      <c r="E17" s="41"/>
      <c r="F17" s="41"/>
      <c r="G17" s="41"/>
      <c r="H17" s="41"/>
      <c r="I17" s="41"/>
      <c r="J17" s="41"/>
      <c r="P17" s="12" t="s">
        <v>16</v>
      </c>
      <c r="Q17" s="17">
        <v>0</v>
      </c>
      <c r="R17" s="13"/>
      <c r="S17" s="13"/>
      <c r="T17" s="13"/>
    </row>
    <row r="18" spans="2:20" x14ac:dyDescent="0.4">
      <c r="B18" s="42" t="s">
        <v>27</v>
      </c>
      <c r="C18" s="42"/>
      <c r="D18" s="42"/>
      <c r="E18" s="42"/>
      <c r="F18" s="42"/>
      <c r="G18" s="42"/>
      <c r="H18" s="43" t="s">
        <v>18</v>
      </c>
      <c r="I18" s="44"/>
      <c r="J18" s="45"/>
      <c r="P18" s="12" t="s">
        <v>17</v>
      </c>
      <c r="Q18" s="17">
        <v>0</v>
      </c>
      <c r="R18" s="13"/>
      <c r="S18" s="13"/>
      <c r="T18" s="13"/>
    </row>
    <row r="19" spans="2:20" x14ac:dyDescent="0.4">
      <c r="H19" s="16"/>
      <c r="I19" s="21"/>
      <c r="J19" s="21"/>
      <c r="P19" s="12" t="s">
        <v>18</v>
      </c>
      <c r="Q19" s="17">
        <v>0</v>
      </c>
      <c r="R19" s="14"/>
      <c r="S19" s="14"/>
      <c r="T19" s="14"/>
    </row>
    <row r="20" spans="2:20" x14ac:dyDescent="0.4">
      <c r="B20" s="46" t="s">
        <v>28</v>
      </c>
      <c r="C20" s="46"/>
      <c r="D20" s="46"/>
      <c r="E20" s="46"/>
      <c r="F20" s="46"/>
      <c r="G20" s="46"/>
      <c r="H20" s="1">
        <f>R41</f>
        <v>2860</v>
      </c>
      <c r="I20" s="4"/>
      <c r="J20" s="5"/>
    </row>
    <row r="21" spans="2:20" x14ac:dyDescent="0.4">
      <c r="P21" s="13" t="s">
        <v>44</v>
      </c>
    </row>
    <row r="22" spans="2:20" x14ac:dyDescent="0.4">
      <c r="B22" s="47" t="s">
        <v>68</v>
      </c>
      <c r="C22" s="47"/>
      <c r="D22" s="47"/>
      <c r="E22" s="47"/>
      <c r="F22" s="47"/>
      <c r="G22" s="47"/>
      <c r="H22" s="11">
        <f>H14-H20</f>
        <v>2886</v>
      </c>
      <c r="I22" s="25"/>
      <c r="J22" s="26"/>
      <c r="P22" s="12" t="s">
        <v>15</v>
      </c>
      <c r="Q22" s="12">
        <v>2</v>
      </c>
    </row>
    <row r="23" spans="2:20" ht="15" customHeight="1" x14ac:dyDescent="0.4">
      <c r="P23" s="12" t="s">
        <v>16</v>
      </c>
      <c r="Q23" s="12">
        <v>3</v>
      </c>
    </row>
    <row r="24" spans="2:20" x14ac:dyDescent="0.4">
      <c r="P24" s="12" t="s">
        <v>17</v>
      </c>
      <c r="Q24" s="12">
        <v>4</v>
      </c>
    </row>
    <row r="25" spans="2:20" x14ac:dyDescent="0.4">
      <c r="P25" s="12" t="s">
        <v>18</v>
      </c>
      <c r="Q25" s="12">
        <v>5</v>
      </c>
    </row>
    <row r="27" spans="2:20" x14ac:dyDescent="0.4">
      <c r="B27" s="39"/>
      <c r="C27" s="39"/>
      <c r="D27" s="39"/>
      <c r="E27" s="39"/>
      <c r="F27" s="39"/>
      <c r="G27" s="39"/>
      <c r="P27" s="12" t="s">
        <v>45</v>
      </c>
      <c r="R27" s="12">
        <f>VLOOKUP(H12, P22:Q25, 2, FALSE)</f>
        <v>5</v>
      </c>
    </row>
    <row r="28" spans="2:20" x14ac:dyDescent="0.4">
      <c r="B28" s="39"/>
      <c r="C28" s="39"/>
      <c r="D28" s="39"/>
      <c r="E28" s="39"/>
      <c r="F28" s="39"/>
      <c r="G28" s="39"/>
      <c r="P28" s="12" t="s">
        <v>19</v>
      </c>
      <c r="R28" s="14">
        <f>VLOOKUP(H11,P5:T13,R27,FALSE)</f>
        <v>221</v>
      </c>
    </row>
    <row r="29" spans="2:20" x14ac:dyDescent="0.4">
      <c r="B29" s="39"/>
      <c r="C29" s="39"/>
      <c r="D29" s="39"/>
      <c r="E29" s="39"/>
      <c r="F29" s="39"/>
      <c r="G29" s="39"/>
      <c r="P29" s="12" t="s">
        <v>20</v>
      </c>
      <c r="R29" s="14">
        <f>VLOOKUP(H12, P16:Q19, 2, FALSE)</f>
        <v>0</v>
      </c>
    </row>
    <row r="30" spans="2:20" x14ac:dyDescent="0.4">
      <c r="B30" s="39"/>
      <c r="C30" s="39"/>
      <c r="D30" s="39"/>
      <c r="E30" s="39"/>
      <c r="F30" s="39"/>
      <c r="G30" s="39"/>
      <c r="P30" s="12" t="s">
        <v>21</v>
      </c>
      <c r="R30" s="14">
        <f>R28-R29</f>
        <v>221</v>
      </c>
    </row>
    <row r="31" spans="2:20" x14ac:dyDescent="0.4">
      <c r="B31" s="39"/>
      <c r="C31" s="39"/>
      <c r="D31" s="39"/>
      <c r="E31" s="39"/>
      <c r="F31" s="39"/>
      <c r="G31" s="39"/>
      <c r="R31" s="14"/>
    </row>
    <row r="32" spans="2:20" x14ac:dyDescent="0.4">
      <c r="P32" s="12" t="s">
        <v>22</v>
      </c>
      <c r="R32" s="14">
        <f>R30*26</f>
        <v>5746</v>
      </c>
    </row>
    <row r="34" spans="2:20" x14ac:dyDescent="0.4">
      <c r="B34" s="41" t="s">
        <v>32</v>
      </c>
      <c r="C34" s="41"/>
      <c r="D34" s="41"/>
      <c r="E34" s="41"/>
      <c r="F34" s="41"/>
      <c r="G34" s="41"/>
      <c r="H34" s="41"/>
      <c r="I34" s="41"/>
      <c r="J34" s="41"/>
      <c r="P34" s="12" t="s">
        <v>47</v>
      </c>
      <c r="Q34" s="14">
        <v>19</v>
      </c>
      <c r="R34" s="14">
        <v>68</v>
      </c>
      <c r="S34" s="14">
        <v>51</v>
      </c>
      <c r="T34" s="14">
        <v>110</v>
      </c>
    </row>
    <row r="35" spans="2:20" x14ac:dyDescent="0.4">
      <c r="B35" s="42" t="s">
        <v>33</v>
      </c>
      <c r="C35" s="42"/>
      <c r="D35" s="42"/>
      <c r="E35" s="42"/>
      <c r="F35" s="42"/>
      <c r="G35" s="42"/>
      <c r="H35" s="37" t="s">
        <v>35</v>
      </c>
      <c r="I35" s="37"/>
      <c r="J35" s="37"/>
      <c r="P35" s="12" t="s">
        <v>46</v>
      </c>
      <c r="R35" s="12">
        <f>VLOOKUP(H18, P22:Q25, 2, FALSE)</f>
        <v>5</v>
      </c>
    </row>
    <row r="36" spans="2:20" x14ac:dyDescent="0.4">
      <c r="B36" s="42" t="s">
        <v>58</v>
      </c>
      <c r="C36" s="42"/>
      <c r="D36" s="42"/>
      <c r="E36" s="42"/>
      <c r="F36" s="42"/>
      <c r="G36" s="42"/>
      <c r="H36" s="48" t="str">
        <f>H18</f>
        <v>Employee + Family</v>
      </c>
      <c r="I36" s="48"/>
      <c r="J36" s="48"/>
      <c r="P36" s="12" t="s">
        <v>29</v>
      </c>
      <c r="R36" s="14">
        <f>VLOOKUP(P34,P34:T34,R35,FALSE)</f>
        <v>110</v>
      </c>
    </row>
    <row r="37" spans="2:20" x14ac:dyDescent="0.4">
      <c r="P37" s="12" t="s">
        <v>20</v>
      </c>
      <c r="R37" s="17">
        <v>0</v>
      </c>
    </row>
    <row r="38" spans="2:20" x14ac:dyDescent="0.4">
      <c r="B38" s="6" t="s">
        <v>37</v>
      </c>
      <c r="C38" s="6"/>
      <c r="D38" s="6"/>
      <c r="E38" s="6"/>
      <c r="F38" s="6"/>
      <c r="G38" s="6"/>
      <c r="H38" s="10">
        <f>Q50</f>
        <v>1300</v>
      </c>
      <c r="I38" s="7"/>
      <c r="J38" s="8"/>
      <c r="P38" s="12" t="s">
        <v>30</v>
      </c>
      <c r="R38" s="14">
        <f>R36-R37</f>
        <v>110</v>
      </c>
    </row>
    <row r="39" spans="2:20" x14ac:dyDescent="0.4">
      <c r="R39" s="14"/>
    </row>
    <row r="40" spans="2:20" ht="15" customHeight="1" x14ac:dyDescent="0.4">
      <c r="B40" s="9" t="s">
        <v>40</v>
      </c>
      <c r="C40" s="9"/>
      <c r="D40" s="9"/>
      <c r="E40" s="9"/>
      <c r="F40" s="9"/>
      <c r="G40" s="9"/>
      <c r="H40" s="11">
        <f>H22+H38</f>
        <v>4186</v>
      </c>
      <c r="I40" s="7"/>
      <c r="J40" s="8"/>
      <c r="R40" s="14"/>
    </row>
    <row r="41" spans="2:20" x14ac:dyDescent="0.4">
      <c r="B41" s="22"/>
      <c r="C41" s="22"/>
      <c r="D41" s="22"/>
      <c r="E41" s="22"/>
      <c r="F41" s="22"/>
      <c r="G41" s="22"/>
      <c r="H41" s="23"/>
      <c r="I41" s="24"/>
      <c r="J41" s="24"/>
      <c r="P41" s="12" t="s">
        <v>31</v>
      </c>
      <c r="R41" s="14">
        <f>R38*26</f>
        <v>2860</v>
      </c>
    </row>
    <row r="42" spans="2:20" x14ac:dyDescent="0.4">
      <c r="B42" s="22"/>
      <c r="C42" s="22"/>
      <c r="D42" s="22"/>
      <c r="E42" s="22"/>
      <c r="F42" s="22"/>
      <c r="G42" s="22"/>
      <c r="H42" s="23"/>
      <c r="I42" s="24"/>
      <c r="J42" s="24"/>
    </row>
    <row r="43" spans="2:20" x14ac:dyDescent="0.4">
      <c r="P43" s="12" t="s">
        <v>38</v>
      </c>
      <c r="Q43" s="12" t="s">
        <v>10</v>
      </c>
      <c r="R43" s="12" t="s">
        <v>11</v>
      </c>
      <c r="S43" s="12" t="s">
        <v>12</v>
      </c>
      <c r="T43" s="12" t="s">
        <v>13</v>
      </c>
    </row>
    <row r="44" spans="2:20" x14ac:dyDescent="0.4">
      <c r="B44" s="39"/>
      <c r="C44" s="39"/>
      <c r="D44" s="39"/>
      <c r="E44" s="39"/>
      <c r="F44" s="39"/>
      <c r="G44" s="39"/>
      <c r="P44" s="12" t="s">
        <v>34</v>
      </c>
      <c r="Q44" s="14">
        <v>950</v>
      </c>
      <c r="R44" s="14">
        <v>1450</v>
      </c>
      <c r="S44" s="14">
        <v>1450</v>
      </c>
      <c r="T44" s="14">
        <v>1900</v>
      </c>
    </row>
    <row r="45" spans="2:20" x14ac:dyDescent="0.4">
      <c r="B45" s="39"/>
      <c r="C45" s="39"/>
      <c r="D45" s="39"/>
      <c r="E45" s="39"/>
      <c r="F45" s="39"/>
      <c r="G45" s="39"/>
      <c r="P45" s="12" t="s">
        <v>35</v>
      </c>
      <c r="Q45" s="14">
        <v>650</v>
      </c>
      <c r="R45" s="14">
        <v>1000</v>
      </c>
      <c r="S45" s="14">
        <v>1000</v>
      </c>
      <c r="T45" s="14">
        <v>1300</v>
      </c>
    </row>
    <row r="46" spans="2:20" x14ac:dyDescent="0.4">
      <c r="B46" s="39"/>
      <c r="C46" s="39"/>
      <c r="D46" s="39"/>
      <c r="E46" s="39"/>
      <c r="F46" s="39"/>
      <c r="G46" s="39"/>
      <c r="P46" s="12" t="s">
        <v>36</v>
      </c>
      <c r="Q46" s="14">
        <v>350</v>
      </c>
      <c r="R46" s="14">
        <v>550</v>
      </c>
      <c r="S46" s="14">
        <v>550</v>
      </c>
      <c r="T46" s="14">
        <v>700</v>
      </c>
    </row>
    <row r="47" spans="2:20" x14ac:dyDescent="0.4">
      <c r="B47" s="39"/>
      <c r="C47" s="39"/>
      <c r="D47" s="39"/>
      <c r="E47" s="39"/>
      <c r="F47" s="39"/>
      <c r="G47" s="39"/>
      <c r="Q47" s="14"/>
      <c r="R47" s="14"/>
      <c r="S47" s="14"/>
      <c r="T47" s="14"/>
    </row>
    <row r="48" spans="2:20" x14ac:dyDescent="0.4">
      <c r="Q48" s="14"/>
      <c r="R48" s="14"/>
      <c r="S48" s="14"/>
      <c r="T48" s="14"/>
    </row>
    <row r="50" spans="2:17" x14ac:dyDescent="0.4">
      <c r="B50" s="41" t="s">
        <v>60</v>
      </c>
      <c r="C50" s="41"/>
      <c r="D50" s="41"/>
      <c r="E50" s="41"/>
      <c r="F50" s="41"/>
      <c r="G50" s="41"/>
      <c r="H50" s="41"/>
      <c r="I50" s="41"/>
      <c r="J50" s="41"/>
      <c r="P50" s="12" t="s">
        <v>39</v>
      </c>
      <c r="Q50" s="14">
        <f>VLOOKUP(H35, P44:T46, R35, FALSE)</f>
        <v>1300</v>
      </c>
    </row>
    <row r="51" spans="2:17" x14ac:dyDescent="0.4">
      <c r="B51" s="42" t="s">
        <v>58</v>
      </c>
      <c r="C51" s="42"/>
      <c r="D51" s="42"/>
      <c r="E51" s="42"/>
      <c r="F51" s="42"/>
      <c r="G51" s="42"/>
      <c r="H51" s="48" t="str">
        <f>H36</f>
        <v>Employee + Family</v>
      </c>
      <c r="I51" s="48"/>
      <c r="J51" s="48"/>
    </row>
    <row r="52" spans="2:17" x14ac:dyDescent="0.4">
      <c r="B52" s="42" t="s">
        <v>48</v>
      </c>
      <c r="C52" s="42"/>
      <c r="D52" s="42"/>
      <c r="E52" s="42"/>
      <c r="F52" s="42"/>
      <c r="G52" s="42"/>
      <c r="H52" s="27">
        <f>Q58</f>
        <v>3300</v>
      </c>
      <c r="I52" s="7"/>
      <c r="J52" s="8"/>
      <c r="P52" s="13" t="s">
        <v>41</v>
      </c>
    </row>
    <row r="53" spans="2:17" x14ac:dyDescent="0.4">
      <c r="P53" s="12" t="s">
        <v>15</v>
      </c>
      <c r="Q53" s="12">
        <v>1650</v>
      </c>
    </row>
    <row r="54" spans="2:17" x14ac:dyDescent="0.4">
      <c r="B54" s="47" t="s">
        <v>43</v>
      </c>
      <c r="C54" s="47"/>
      <c r="D54" s="47"/>
      <c r="E54" s="47"/>
      <c r="F54" s="47"/>
      <c r="G54" s="47"/>
      <c r="H54" s="1">
        <f>H40-H52</f>
        <v>886</v>
      </c>
      <c r="I54" s="25"/>
      <c r="J54" s="26"/>
      <c r="P54" s="12" t="s">
        <v>16</v>
      </c>
      <c r="Q54" s="12">
        <v>3300</v>
      </c>
    </row>
    <row r="55" spans="2:17" x14ac:dyDescent="0.4">
      <c r="P55" s="12" t="s">
        <v>17</v>
      </c>
      <c r="Q55" s="12">
        <v>3300</v>
      </c>
    </row>
    <row r="56" spans="2:17" x14ac:dyDescent="0.4">
      <c r="P56" s="12" t="s">
        <v>18</v>
      </c>
      <c r="Q56" s="12">
        <v>3300</v>
      </c>
    </row>
    <row r="58" spans="2:17" x14ac:dyDescent="0.4">
      <c r="P58" s="12" t="s">
        <v>42</v>
      </c>
      <c r="Q58" s="12">
        <f>VLOOKUP(H51, P53:Q56, 2, FALSE)</f>
        <v>3300</v>
      </c>
    </row>
  </sheetData>
  <sheetProtection algorithmName="SHA-512" hashValue="oXhZQllKTT9rO45439ESB/Z00Objy9Pdx3h+iaazYVjr+jt+uyN4b4Z1wGFurLFl1PFP02S9BhfQ9MMjmkMKaw==" saltValue="rgygAbiCcIJJslvmGrqRPw==" spinCount="100000" sheet="1" objects="1" scenarios="1"/>
  <customSheetViews>
    <customSheetView guid="{023F1267-C53E-44C9-B76C-05159DC24AEA}" scale="90">
      <selection activeCell="Z6" sqref="Z6"/>
      <pageMargins left="0.7" right="0.7" top="0.75" bottom="0.75" header="0.3" footer="0.3"/>
      <pageSetup orientation="portrait" r:id="rId1"/>
    </customSheetView>
    <customSheetView guid="{11DA5C1E-438F-43B5-A000-E09CB4ED3171}" topLeftCell="N1">
      <selection activeCell="O5" sqref="O5:O11"/>
      <pageMargins left="0.7" right="0.7" top="0.75" bottom="0.75" header="0.3" footer="0.3"/>
      <pageSetup orientation="portrait" r:id="rId2"/>
    </customSheetView>
    <customSheetView guid="{8959AAE3-1664-4283-88CC-52157156ED9D}" topLeftCell="J1">
      <selection activeCell="O5" sqref="O5"/>
      <pageMargins left="0.7" right="0.7" top="0.75" bottom="0.75" header="0.3" footer="0.3"/>
      <pageSetup orientation="portrait" r:id="rId3"/>
    </customSheetView>
    <customSheetView guid="{9FA17319-236A-477E-84B4-2DFE0A2588D9}" scale="90">
      <selection activeCell="M13" sqref="L13:M13"/>
      <pageMargins left="0.7" right="0.7" top="0.75" bottom="0.75" header="0.3" footer="0.3"/>
      <pageSetup orientation="portrait" r:id="rId4"/>
    </customSheetView>
  </customSheetViews>
  <mergeCells count="23">
    <mergeCell ref="B54:G54"/>
    <mergeCell ref="H36:J36"/>
    <mergeCell ref="H51:J51"/>
    <mergeCell ref="B36:G36"/>
    <mergeCell ref="B44:G47"/>
    <mergeCell ref="B50:J50"/>
    <mergeCell ref="B27:G31"/>
    <mergeCell ref="B10:J10"/>
    <mergeCell ref="B17:J17"/>
    <mergeCell ref="B51:G51"/>
    <mergeCell ref="B52:G52"/>
    <mergeCell ref="H18:J18"/>
    <mergeCell ref="B20:G20"/>
    <mergeCell ref="B18:G18"/>
    <mergeCell ref="B22:G22"/>
    <mergeCell ref="B35:G35"/>
    <mergeCell ref="H35:J35"/>
    <mergeCell ref="B34:J34"/>
    <mergeCell ref="B2:J3"/>
    <mergeCell ref="H11:J11"/>
    <mergeCell ref="H12:J12"/>
    <mergeCell ref="B11:G11"/>
    <mergeCell ref="B12:G12"/>
  </mergeCells>
  <dataValidations count="3">
    <dataValidation type="list" allowBlank="1" showInputMessage="1" showErrorMessage="1" sqref="H12:J12 H18:J18" xr:uid="{00000000-0002-0000-0000-000000000000}">
      <formula1>$P$22:$P$25</formula1>
    </dataValidation>
    <dataValidation type="list" allowBlank="1" showInputMessage="1" showErrorMessage="1" sqref="H35:J35" xr:uid="{00000000-0002-0000-0000-000001000000}">
      <formula1>$P$44:$P$46</formula1>
    </dataValidation>
    <dataValidation type="list" allowBlank="1" showInputMessage="1" showErrorMessage="1" sqref="H11:J11" xr:uid="{00000000-0002-0000-0000-000002000000}">
      <formula1>$P$5:$P$13</formula1>
    </dataValidation>
  </dataValidation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DD1C-67F0-4201-B983-9E11A48BD944}">
  <dimension ref="B1:T48"/>
  <sheetViews>
    <sheetView workbookViewId="0">
      <selection activeCell="C11" sqref="C11:O11"/>
    </sheetView>
  </sheetViews>
  <sheetFormatPr defaultRowHeight="14.5" x14ac:dyDescent="0.35"/>
  <cols>
    <col min="1" max="1" width="8.7265625" style="32"/>
    <col min="2" max="2" width="36.90625" style="32" bestFit="1" customWidth="1"/>
    <col min="3" max="16384" width="8.7265625" style="32"/>
  </cols>
  <sheetData>
    <row r="1" spans="2:20" s="28" customFormat="1" ht="15" x14ac:dyDescent="0.35"/>
    <row r="2" spans="2:20" s="28" customFormat="1" ht="15" x14ac:dyDescent="0.35">
      <c r="B2" s="49" t="s">
        <v>50</v>
      </c>
      <c r="C2" s="49"/>
      <c r="D2" s="49"/>
      <c r="E2" s="49"/>
      <c r="F2" s="49"/>
      <c r="G2" s="49"/>
      <c r="H2" s="49"/>
      <c r="I2" s="49"/>
      <c r="J2" s="49"/>
    </row>
    <row r="3" spans="2:20" s="28" customFormat="1" ht="15" x14ac:dyDescent="0.35">
      <c r="B3" s="49"/>
      <c r="C3" s="49"/>
      <c r="D3" s="49"/>
      <c r="E3" s="49"/>
      <c r="F3" s="49"/>
      <c r="G3" s="49"/>
      <c r="H3" s="49"/>
      <c r="I3" s="49"/>
      <c r="J3" s="49"/>
    </row>
    <row r="4" spans="2:20" s="28" customFormat="1" ht="15" x14ac:dyDescent="0.35">
      <c r="P4" s="29"/>
      <c r="Q4" s="29"/>
      <c r="R4" s="29"/>
      <c r="S4" s="29"/>
      <c r="T4" s="29"/>
    </row>
    <row r="5" spans="2:20" s="28" customFormat="1" ht="15.5" thickBot="1" x14ac:dyDescent="0.4">
      <c r="Q5" s="30"/>
      <c r="R5" s="30"/>
      <c r="S5" s="30"/>
      <c r="T5" s="30"/>
    </row>
    <row r="6" spans="2:20" s="28" customFormat="1" ht="30" customHeight="1" x14ac:dyDescent="0.35">
      <c r="B6" s="33" t="s">
        <v>51</v>
      </c>
      <c r="C6" s="51" t="s">
        <v>62</v>
      </c>
      <c r="D6" s="51"/>
      <c r="E6" s="51"/>
      <c r="F6" s="51"/>
      <c r="G6" s="51"/>
      <c r="H6" s="51"/>
      <c r="I6" s="51"/>
      <c r="J6" s="51"/>
      <c r="K6" s="51"/>
      <c r="L6" s="51"/>
      <c r="M6" s="51"/>
      <c r="N6" s="51"/>
      <c r="O6" s="52"/>
      <c r="Q6" s="30"/>
      <c r="R6" s="30"/>
      <c r="S6" s="30"/>
      <c r="T6" s="30"/>
    </row>
    <row r="7" spans="2:20" s="28" customFormat="1" ht="15" x14ac:dyDescent="0.35">
      <c r="B7" s="34" t="s">
        <v>52</v>
      </c>
      <c r="C7" s="53" t="s">
        <v>64</v>
      </c>
      <c r="D7" s="53"/>
      <c r="E7" s="53"/>
      <c r="F7" s="53"/>
      <c r="G7" s="53"/>
      <c r="H7" s="53"/>
      <c r="I7" s="53"/>
      <c r="J7" s="53"/>
      <c r="K7" s="53"/>
      <c r="L7" s="53"/>
      <c r="M7" s="53"/>
      <c r="N7" s="53"/>
      <c r="O7" s="54"/>
      <c r="Q7" s="30"/>
      <c r="R7" s="30"/>
      <c r="S7" s="30"/>
      <c r="T7" s="30"/>
    </row>
    <row r="8" spans="2:20" s="28" customFormat="1" ht="15" x14ac:dyDescent="0.35">
      <c r="B8" s="34" t="s">
        <v>22</v>
      </c>
      <c r="C8" s="53" t="s">
        <v>65</v>
      </c>
      <c r="D8" s="53"/>
      <c r="E8" s="53"/>
      <c r="F8" s="53"/>
      <c r="G8" s="53"/>
      <c r="H8" s="53"/>
      <c r="I8" s="53"/>
      <c r="J8" s="53"/>
      <c r="K8" s="53"/>
      <c r="L8" s="53"/>
      <c r="M8" s="53"/>
      <c r="N8" s="53"/>
      <c r="O8" s="54"/>
      <c r="Q8" s="30"/>
      <c r="R8" s="30"/>
      <c r="S8" s="30"/>
      <c r="T8" s="30"/>
    </row>
    <row r="9" spans="2:20" s="28" customFormat="1" ht="30" customHeight="1" x14ac:dyDescent="0.35">
      <c r="B9" s="34" t="s">
        <v>54</v>
      </c>
      <c r="C9" s="53" t="s">
        <v>63</v>
      </c>
      <c r="D9" s="53"/>
      <c r="E9" s="53"/>
      <c r="F9" s="53"/>
      <c r="G9" s="53"/>
      <c r="H9" s="53"/>
      <c r="I9" s="53"/>
      <c r="J9" s="53"/>
      <c r="K9" s="53"/>
      <c r="L9" s="53"/>
      <c r="M9" s="53"/>
      <c r="N9" s="53"/>
      <c r="O9" s="54"/>
      <c r="Q9" s="30"/>
      <c r="R9" s="30"/>
      <c r="S9" s="30"/>
      <c r="T9" s="30"/>
    </row>
    <row r="10" spans="2:20" s="28" customFormat="1" ht="15" x14ac:dyDescent="0.35">
      <c r="B10" s="34" t="s">
        <v>53</v>
      </c>
      <c r="C10" s="53" t="s">
        <v>61</v>
      </c>
      <c r="D10" s="53"/>
      <c r="E10" s="53"/>
      <c r="F10" s="53"/>
      <c r="G10" s="53"/>
      <c r="H10" s="53"/>
      <c r="I10" s="53"/>
      <c r="J10" s="53"/>
      <c r="K10" s="53"/>
      <c r="L10" s="53"/>
      <c r="M10" s="53"/>
      <c r="N10" s="53"/>
      <c r="O10" s="54"/>
      <c r="Q10" s="30"/>
      <c r="R10" s="30"/>
      <c r="S10" s="30"/>
      <c r="T10" s="30"/>
    </row>
    <row r="11" spans="2:20" s="28" customFormat="1" ht="75.5" customHeight="1" x14ac:dyDescent="0.35">
      <c r="B11" s="34" t="s">
        <v>57</v>
      </c>
      <c r="C11" s="53" t="s">
        <v>69</v>
      </c>
      <c r="D11" s="53"/>
      <c r="E11" s="53"/>
      <c r="F11" s="53"/>
      <c r="G11" s="53"/>
      <c r="H11" s="53"/>
      <c r="I11" s="53"/>
      <c r="J11" s="53"/>
      <c r="K11" s="53"/>
      <c r="L11" s="53"/>
      <c r="M11" s="53"/>
      <c r="N11" s="53"/>
      <c r="O11" s="54"/>
      <c r="Q11" s="30"/>
      <c r="R11" s="30"/>
      <c r="S11" s="30"/>
      <c r="T11" s="30"/>
    </row>
    <row r="12" spans="2:20" s="28" customFormat="1" ht="16" customHeight="1" x14ac:dyDescent="0.35">
      <c r="B12" s="34" t="s">
        <v>55</v>
      </c>
      <c r="C12" s="57" t="s">
        <v>66</v>
      </c>
      <c r="D12" s="58"/>
      <c r="E12" s="58"/>
      <c r="F12" s="58"/>
      <c r="G12" s="58"/>
      <c r="H12" s="58"/>
      <c r="I12" s="58"/>
      <c r="J12" s="58"/>
      <c r="K12" s="58"/>
      <c r="L12" s="58"/>
      <c r="M12" s="58"/>
      <c r="N12" s="58"/>
      <c r="O12" s="59"/>
      <c r="Q12" s="30"/>
      <c r="R12" s="30"/>
      <c r="S12" s="30"/>
      <c r="T12" s="30"/>
    </row>
    <row r="13" spans="2:20" s="28" customFormat="1" ht="30.5" customHeight="1" thickBot="1" x14ac:dyDescent="0.4">
      <c r="B13" s="35" t="s">
        <v>59</v>
      </c>
      <c r="C13" s="55" t="s">
        <v>67</v>
      </c>
      <c r="D13" s="55"/>
      <c r="E13" s="55"/>
      <c r="F13" s="55"/>
      <c r="G13" s="55"/>
      <c r="H13" s="55"/>
      <c r="I13" s="55"/>
      <c r="J13" s="55"/>
      <c r="K13" s="55"/>
      <c r="L13" s="55"/>
      <c r="M13" s="55"/>
      <c r="N13" s="55"/>
      <c r="O13" s="56"/>
      <c r="Q13" s="30"/>
      <c r="R13" s="30"/>
      <c r="S13" s="30"/>
      <c r="T13" s="30"/>
    </row>
    <row r="14" spans="2:20" s="28" customFormat="1" ht="16" x14ac:dyDescent="0.35">
      <c r="D14" s="31"/>
      <c r="E14" s="31"/>
      <c r="F14" s="31"/>
      <c r="G14" s="31"/>
      <c r="H14" s="31"/>
      <c r="I14" s="31"/>
      <c r="J14" s="31"/>
      <c r="Q14" s="30"/>
      <c r="R14" s="30"/>
      <c r="S14" s="30"/>
      <c r="T14" s="30"/>
    </row>
    <row r="15" spans="2:20" s="28" customFormat="1" ht="16" x14ac:dyDescent="0.35">
      <c r="D15" s="31"/>
      <c r="E15" s="31"/>
      <c r="F15" s="31"/>
      <c r="G15" s="31"/>
      <c r="H15" s="31"/>
      <c r="I15" s="31"/>
      <c r="J15" s="31"/>
      <c r="Q15" s="30"/>
      <c r="R15" s="30"/>
      <c r="S15" s="30"/>
      <c r="T15" s="30"/>
    </row>
    <row r="16" spans="2:20" s="28" customFormat="1" ht="16" x14ac:dyDescent="0.35">
      <c r="D16" s="31"/>
      <c r="E16" s="31"/>
      <c r="F16" s="31"/>
      <c r="G16" s="31"/>
      <c r="H16" s="31"/>
      <c r="I16" s="31"/>
      <c r="J16" s="31"/>
      <c r="Q16" s="30"/>
      <c r="R16" s="30"/>
      <c r="S16" s="30"/>
      <c r="T16" s="30"/>
    </row>
    <row r="17" spans="2:20" s="28" customFormat="1" ht="16" x14ac:dyDescent="0.35">
      <c r="D17" s="31"/>
      <c r="E17" s="31"/>
      <c r="F17" s="31"/>
      <c r="G17" s="31"/>
      <c r="H17" s="31"/>
      <c r="I17" s="31"/>
      <c r="J17" s="31"/>
      <c r="Q17" s="30"/>
      <c r="R17" s="30"/>
      <c r="S17" s="30"/>
      <c r="T17" s="30"/>
    </row>
    <row r="18" spans="2:20" s="28" customFormat="1" ht="16" x14ac:dyDescent="0.35">
      <c r="D18" s="31"/>
      <c r="E18" s="31"/>
      <c r="F18" s="31"/>
      <c r="G18" s="31"/>
      <c r="H18" s="31"/>
      <c r="I18" s="31"/>
      <c r="J18" s="31"/>
      <c r="Q18" s="30"/>
      <c r="R18" s="30"/>
      <c r="S18" s="30"/>
      <c r="T18" s="30"/>
    </row>
    <row r="19" spans="2:20" s="28" customFormat="1" ht="16" x14ac:dyDescent="0.35">
      <c r="D19" s="31"/>
      <c r="E19" s="31"/>
      <c r="F19" s="31"/>
      <c r="G19" s="31"/>
      <c r="H19" s="31"/>
      <c r="I19" s="31"/>
      <c r="J19" s="31"/>
      <c r="Q19" s="30"/>
      <c r="R19" s="30"/>
      <c r="S19" s="30"/>
      <c r="T19" s="30"/>
    </row>
    <row r="20" spans="2:20" s="28" customFormat="1" ht="16" x14ac:dyDescent="0.35">
      <c r="D20" s="31"/>
      <c r="E20" s="31"/>
      <c r="F20" s="31"/>
      <c r="G20" s="31"/>
      <c r="H20" s="31"/>
      <c r="I20" s="31"/>
      <c r="J20" s="31"/>
      <c r="Q20" s="30"/>
      <c r="R20" s="30"/>
      <c r="S20" s="30"/>
      <c r="T20" s="30"/>
    </row>
    <row r="21" spans="2:20" s="28" customFormat="1" ht="16" x14ac:dyDescent="0.35">
      <c r="D21" s="31"/>
      <c r="E21" s="31"/>
      <c r="F21" s="31"/>
      <c r="G21" s="31"/>
      <c r="H21" s="31"/>
      <c r="I21" s="31"/>
      <c r="J21" s="31"/>
      <c r="Q21" s="30"/>
      <c r="R21" s="30"/>
      <c r="S21" s="30"/>
      <c r="T21" s="30"/>
    </row>
    <row r="22" spans="2:20" s="28" customFormat="1" ht="16" x14ac:dyDescent="0.35">
      <c r="D22" s="31"/>
      <c r="E22" s="31"/>
      <c r="F22" s="31"/>
      <c r="G22" s="31"/>
      <c r="H22" s="31"/>
      <c r="I22" s="31"/>
      <c r="J22" s="31"/>
      <c r="Q22" s="30"/>
      <c r="R22" s="30"/>
      <c r="S22" s="30"/>
      <c r="T22" s="30"/>
    </row>
    <row r="23" spans="2:20" s="28" customFormat="1" ht="16" x14ac:dyDescent="0.35">
      <c r="D23" s="31"/>
      <c r="E23" s="31"/>
      <c r="F23" s="31"/>
      <c r="G23" s="31"/>
      <c r="H23" s="31"/>
      <c r="I23" s="31"/>
      <c r="J23" s="31"/>
      <c r="Q23" s="30"/>
      <c r="R23" s="30"/>
      <c r="S23" s="30"/>
      <c r="T23" s="30"/>
    </row>
    <row r="24" spans="2:20" s="28" customFormat="1" ht="16" x14ac:dyDescent="0.35">
      <c r="D24" s="31"/>
      <c r="E24" s="31"/>
      <c r="F24" s="31"/>
      <c r="G24" s="31"/>
      <c r="H24" s="31"/>
      <c r="I24" s="31"/>
      <c r="J24" s="31"/>
      <c r="Q24" s="30"/>
      <c r="R24" s="30"/>
      <c r="S24" s="30"/>
      <c r="T24" s="30"/>
    </row>
    <row r="25" spans="2:20" s="28" customFormat="1" ht="16" x14ac:dyDescent="0.35">
      <c r="D25" s="31"/>
      <c r="E25" s="31"/>
      <c r="F25" s="31"/>
      <c r="G25" s="31"/>
      <c r="H25" s="31"/>
      <c r="I25" s="31"/>
      <c r="J25" s="31"/>
      <c r="Q25" s="30"/>
      <c r="R25" s="30"/>
      <c r="S25" s="30"/>
      <c r="T25" s="30"/>
    </row>
    <row r="26" spans="2:20" s="28" customFormat="1" ht="16" x14ac:dyDescent="0.35">
      <c r="D26" s="31"/>
      <c r="E26" s="31"/>
      <c r="F26" s="31"/>
      <c r="G26" s="31"/>
      <c r="H26" s="31"/>
      <c r="I26" s="31"/>
      <c r="J26" s="31"/>
      <c r="Q26" s="30"/>
      <c r="R26" s="30"/>
      <c r="S26" s="30"/>
      <c r="T26" s="30"/>
    </row>
    <row r="27" spans="2:20" s="28" customFormat="1" ht="16" x14ac:dyDescent="0.35">
      <c r="D27" s="31"/>
      <c r="E27" s="31"/>
      <c r="F27" s="31"/>
      <c r="G27" s="31"/>
      <c r="H27" s="31"/>
      <c r="I27" s="31"/>
      <c r="J27" s="31"/>
      <c r="Q27" s="30"/>
      <c r="R27" s="30"/>
      <c r="S27" s="30"/>
      <c r="T27" s="30"/>
    </row>
    <row r="28" spans="2:20" s="28" customFormat="1" ht="16" x14ac:dyDescent="0.35">
      <c r="D28" s="31"/>
      <c r="E28" s="31"/>
      <c r="F28" s="31"/>
      <c r="G28" s="31"/>
      <c r="H28" s="31"/>
      <c r="I28" s="31"/>
      <c r="J28" s="31"/>
      <c r="Q28" s="30"/>
      <c r="R28" s="30"/>
      <c r="S28" s="30"/>
      <c r="T28" s="30"/>
    </row>
    <row r="29" spans="2:20" s="28" customFormat="1" ht="16" x14ac:dyDescent="0.35">
      <c r="D29" s="31"/>
      <c r="E29" s="31"/>
      <c r="F29" s="31"/>
      <c r="G29" s="31"/>
      <c r="H29" s="31"/>
      <c r="I29" s="31"/>
      <c r="J29" s="31"/>
      <c r="Q29" s="30"/>
      <c r="R29" s="30"/>
      <c r="S29" s="30"/>
      <c r="T29" s="30"/>
    </row>
    <row r="30" spans="2:20" s="28" customFormat="1" ht="16" x14ac:dyDescent="0.35">
      <c r="B30" s="31"/>
      <c r="D30" s="31"/>
      <c r="E30" s="31"/>
      <c r="F30" s="31"/>
      <c r="G30" s="31"/>
      <c r="H30" s="31"/>
      <c r="I30" s="31"/>
      <c r="J30" s="31"/>
      <c r="Q30" s="30"/>
      <c r="R30" s="30"/>
      <c r="S30" s="30"/>
      <c r="T30" s="30"/>
    </row>
    <row r="31" spans="2:20" s="28" customFormat="1" ht="16" x14ac:dyDescent="0.35">
      <c r="B31" s="31"/>
      <c r="D31" s="31"/>
      <c r="E31" s="31"/>
      <c r="F31" s="31"/>
      <c r="G31" s="31"/>
      <c r="H31" s="31"/>
      <c r="I31" s="31"/>
      <c r="J31" s="31"/>
      <c r="Q31" s="30"/>
      <c r="R31" s="30"/>
      <c r="S31" s="30"/>
      <c r="T31" s="30"/>
    </row>
    <row r="32" spans="2:20" s="28" customFormat="1" ht="16" x14ac:dyDescent="0.35">
      <c r="B32" s="31"/>
      <c r="D32" s="31"/>
      <c r="E32" s="31"/>
      <c r="F32" s="31"/>
      <c r="G32" s="31"/>
      <c r="H32" s="31"/>
      <c r="I32" s="31"/>
      <c r="J32" s="31"/>
      <c r="Q32" s="30"/>
      <c r="R32" s="30"/>
      <c r="S32" s="30"/>
      <c r="T32" s="30"/>
    </row>
    <row r="33" spans="2:20" s="28" customFormat="1" ht="16" x14ac:dyDescent="0.35">
      <c r="B33" s="31"/>
      <c r="C33" s="31"/>
      <c r="D33" s="31"/>
      <c r="E33" s="31"/>
      <c r="F33" s="31"/>
      <c r="G33" s="31"/>
      <c r="H33" s="31"/>
      <c r="I33" s="31"/>
      <c r="J33" s="31"/>
      <c r="Q33" s="30"/>
      <c r="R33" s="30"/>
      <c r="S33" s="30"/>
      <c r="T33" s="30"/>
    </row>
    <row r="34" spans="2:20" s="28" customFormat="1" ht="16" x14ac:dyDescent="0.35">
      <c r="B34" s="31"/>
      <c r="C34" s="31"/>
      <c r="D34" s="31"/>
      <c r="E34" s="31"/>
      <c r="F34" s="31"/>
      <c r="G34" s="31"/>
      <c r="H34" s="31"/>
      <c r="I34" s="31"/>
      <c r="J34" s="31"/>
      <c r="Q34" s="30"/>
      <c r="R34" s="30"/>
      <c r="S34" s="30"/>
      <c r="T34" s="30"/>
    </row>
    <row r="35" spans="2:20" s="28" customFormat="1" ht="16" x14ac:dyDescent="0.35">
      <c r="B35" s="31"/>
      <c r="C35" s="31"/>
      <c r="D35" s="31"/>
      <c r="E35" s="31"/>
      <c r="F35" s="31"/>
      <c r="G35" s="31"/>
      <c r="H35" s="31"/>
      <c r="I35" s="31"/>
      <c r="J35" s="31"/>
      <c r="Q35" s="30"/>
      <c r="R35" s="30"/>
      <c r="S35" s="30"/>
      <c r="T35" s="30"/>
    </row>
    <row r="36" spans="2:20" s="28" customFormat="1" ht="16" x14ac:dyDescent="0.35">
      <c r="B36" s="31"/>
      <c r="C36" s="31"/>
      <c r="D36" s="31"/>
      <c r="E36" s="31"/>
      <c r="F36" s="31"/>
      <c r="G36" s="31"/>
      <c r="H36" s="31"/>
      <c r="I36" s="31"/>
      <c r="J36" s="31"/>
      <c r="Q36" s="30"/>
      <c r="R36" s="30"/>
      <c r="S36" s="30"/>
      <c r="T36" s="30"/>
    </row>
    <row r="37" spans="2:20" s="28" customFormat="1" ht="16" x14ac:dyDescent="0.35">
      <c r="B37" s="31"/>
      <c r="C37" s="31"/>
      <c r="D37" s="31"/>
      <c r="E37" s="31"/>
      <c r="F37" s="31"/>
      <c r="G37" s="31"/>
      <c r="H37" s="31"/>
      <c r="I37" s="31"/>
      <c r="J37" s="31"/>
      <c r="Q37" s="30"/>
      <c r="R37" s="30"/>
      <c r="S37" s="30"/>
      <c r="T37" s="30"/>
    </row>
    <row r="38" spans="2:20" s="28" customFormat="1" ht="16" x14ac:dyDescent="0.35">
      <c r="B38" s="31"/>
      <c r="C38" s="31"/>
      <c r="D38" s="31"/>
      <c r="E38" s="31"/>
      <c r="F38" s="31"/>
      <c r="G38" s="31"/>
      <c r="H38" s="31"/>
      <c r="I38" s="31"/>
      <c r="J38" s="31"/>
      <c r="Q38" s="30"/>
      <c r="R38" s="30"/>
      <c r="S38" s="30"/>
      <c r="T38" s="30"/>
    </row>
    <row r="39" spans="2:20" s="28" customFormat="1" ht="16" x14ac:dyDescent="0.35">
      <c r="B39" s="31"/>
      <c r="C39" s="31"/>
      <c r="D39" s="31"/>
      <c r="E39" s="31"/>
      <c r="F39" s="31"/>
      <c r="G39" s="31"/>
      <c r="H39" s="31"/>
      <c r="I39" s="31"/>
      <c r="J39" s="31"/>
      <c r="Q39" s="30"/>
      <c r="R39" s="30"/>
      <c r="S39" s="30"/>
      <c r="T39" s="30"/>
    </row>
    <row r="40" spans="2:20" s="28" customFormat="1" ht="16" x14ac:dyDescent="0.35">
      <c r="B40" s="31"/>
      <c r="C40" s="31"/>
      <c r="D40" s="31"/>
      <c r="E40" s="31"/>
      <c r="F40" s="31"/>
      <c r="G40" s="31"/>
      <c r="H40" s="31"/>
      <c r="I40" s="31"/>
      <c r="J40" s="31"/>
      <c r="Q40" s="30"/>
      <c r="R40" s="30"/>
      <c r="S40" s="30"/>
      <c r="T40" s="30"/>
    </row>
    <row r="41" spans="2:20" s="28" customFormat="1" ht="16" x14ac:dyDescent="0.35">
      <c r="B41" s="31"/>
      <c r="C41" s="31"/>
      <c r="D41" s="31"/>
      <c r="E41" s="31"/>
      <c r="F41" s="31"/>
      <c r="G41" s="31"/>
      <c r="H41" s="31"/>
      <c r="I41" s="31"/>
      <c r="J41" s="31"/>
      <c r="Q41" s="30"/>
      <c r="R41" s="30"/>
      <c r="S41" s="30"/>
      <c r="T41" s="30"/>
    </row>
    <row r="42" spans="2:20" s="28" customFormat="1" ht="16" x14ac:dyDescent="0.35">
      <c r="B42" s="31"/>
      <c r="C42" s="31"/>
      <c r="D42" s="31"/>
      <c r="E42" s="31"/>
      <c r="F42" s="31"/>
      <c r="G42" s="31"/>
      <c r="H42" s="31"/>
      <c r="I42" s="31"/>
      <c r="J42" s="31"/>
      <c r="Q42" s="30"/>
      <c r="R42" s="30"/>
      <c r="S42" s="30"/>
      <c r="T42" s="30"/>
    </row>
    <row r="43" spans="2:20" s="28" customFormat="1" ht="16" x14ac:dyDescent="0.35">
      <c r="B43" s="31"/>
      <c r="C43" s="31"/>
      <c r="D43" s="31"/>
      <c r="E43" s="31"/>
      <c r="F43" s="31"/>
      <c r="G43" s="31"/>
      <c r="H43" s="31"/>
      <c r="I43" s="31"/>
      <c r="J43" s="31"/>
      <c r="Q43" s="30"/>
      <c r="R43" s="30"/>
      <c r="S43" s="30"/>
      <c r="T43" s="30"/>
    </row>
    <row r="44" spans="2:20" s="28" customFormat="1" ht="16" x14ac:dyDescent="0.35">
      <c r="B44" s="31"/>
      <c r="C44" s="31"/>
      <c r="D44" s="31"/>
      <c r="E44" s="31"/>
      <c r="F44" s="31"/>
      <c r="G44" s="31"/>
      <c r="H44" s="31"/>
      <c r="I44" s="31"/>
      <c r="J44" s="31"/>
      <c r="Q44" s="30"/>
      <c r="R44" s="30"/>
      <c r="S44" s="30"/>
      <c r="T44" s="30"/>
    </row>
    <row r="45" spans="2:20" s="28" customFormat="1" ht="16" x14ac:dyDescent="0.35">
      <c r="B45" s="50"/>
      <c r="C45" s="50"/>
      <c r="D45" s="50"/>
      <c r="E45" s="50"/>
      <c r="F45" s="50"/>
      <c r="G45" s="50"/>
      <c r="H45" s="50"/>
      <c r="I45" s="50"/>
      <c r="J45" s="50"/>
      <c r="Q45" s="30"/>
      <c r="R45" s="30"/>
      <c r="S45" s="30"/>
      <c r="T45" s="30"/>
    </row>
    <row r="46" spans="2:20" s="28" customFormat="1" ht="16" x14ac:dyDescent="0.35">
      <c r="B46" s="50"/>
      <c r="C46" s="50"/>
      <c r="D46" s="50"/>
      <c r="E46" s="50"/>
      <c r="F46" s="50"/>
      <c r="G46" s="50"/>
      <c r="H46" s="50"/>
      <c r="I46" s="50"/>
      <c r="J46" s="50"/>
      <c r="Q46" s="30"/>
      <c r="R46" s="30"/>
      <c r="S46" s="30"/>
      <c r="T46" s="30"/>
    </row>
    <row r="47" spans="2:20" s="28" customFormat="1" ht="16" x14ac:dyDescent="0.35">
      <c r="B47" s="50"/>
      <c r="C47" s="50"/>
      <c r="D47" s="50"/>
      <c r="E47" s="50"/>
      <c r="F47" s="50"/>
      <c r="G47" s="50"/>
      <c r="H47" s="50"/>
      <c r="I47" s="50"/>
      <c r="J47" s="50"/>
      <c r="Q47" s="30"/>
      <c r="R47" s="30"/>
      <c r="S47" s="30"/>
      <c r="T47" s="30"/>
    </row>
    <row r="48" spans="2:20" s="28" customFormat="1" ht="16" x14ac:dyDescent="0.35">
      <c r="B48" s="50"/>
      <c r="C48" s="50"/>
      <c r="D48" s="50"/>
      <c r="E48" s="50"/>
      <c r="F48" s="50"/>
      <c r="G48" s="50"/>
      <c r="H48" s="50"/>
      <c r="I48" s="50"/>
      <c r="J48" s="50"/>
      <c r="Q48" s="30"/>
      <c r="R48" s="30"/>
      <c r="S48" s="30"/>
      <c r="T48" s="30"/>
    </row>
  </sheetData>
  <mergeCells count="13">
    <mergeCell ref="B2:J3"/>
    <mergeCell ref="B47:J47"/>
    <mergeCell ref="B48:J48"/>
    <mergeCell ref="C6:O6"/>
    <mergeCell ref="C7:O7"/>
    <mergeCell ref="C8:O8"/>
    <mergeCell ref="C9:O9"/>
    <mergeCell ref="C10:O10"/>
    <mergeCell ref="C11:O11"/>
    <mergeCell ref="C13:O13"/>
    <mergeCell ref="C12:O12"/>
    <mergeCell ref="B45:J45"/>
    <mergeCell ref="B46:J46"/>
  </mergeCells>
  <dataValidations count="1">
    <dataValidation type="list" allowBlank="1" showInputMessage="1" showErrorMessage="1" sqref="H18:J18" xr:uid="{15247A11-2DC4-4B5E-BA80-1141537770E3}">
      <formula1>$P$22:$P$25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TCT Client Project Document" ma:contentTypeID="0x010100725E60EF2E824CBB9F9F6219DD094B09A1B2C2D1007589F80DBF9A8042A8E6A13BA8056FB4" ma:contentTypeVersion="32" ma:contentTypeDescription="Create a new TCT Client Project Document" ma:contentTypeScope="" ma:versionID="2ce77afbb883ba1f4598125f0c9c5973">
  <xsd:schema xmlns:xsd="http://www.w3.org/2001/XMLSchema" xmlns:xs="http://www.w3.org/2001/XMLSchema" xmlns:p="http://schemas.microsoft.com/office/2006/metadata/properties" xmlns:ns2="e3af3928-72d3-4b8a-b86b-2250b2499d03" xmlns:ns3="24d53bf3-42d7-4907-925a-7c8438b53a85" xmlns:ns4="cea5d108-7644-4212-b9f6-4b3576effccd" xmlns:ns5="60f3c8b3-c58f-44dc-a09e-6ada6205d911" targetNamespace="http://schemas.microsoft.com/office/2006/metadata/properties" ma:root="true" ma:fieldsID="e53807a36d23c143bc9a2d741f5d48a0" ns2:_="" ns3:_="" ns4:_="" ns5:_="">
    <xsd:import namespace="e3af3928-72d3-4b8a-b86b-2250b2499d03"/>
    <xsd:import namespace="24d53bf3-42d7-4907-925a-7c8438b53a85"/>
    <xsd:import namespace="cea5d108-7644-4212-b9f6-4b3576effccd"/>
    <xsd:import namespace="60f3c8b3-c58f-44dc-a09e-6ada6205d911"/>
    <xsd:element name="properties">
      <xsd:complexType>
        <xsd:sequence>
          <xsd:element name="documentManagement">
            <xsd:complexType>
              <xsd:all>
                <xsd:element ref="ns2:TCT_PersonallyIdentifiableInformation" minOccurs="0"/>
                <xsd:element ref="ns2:TCT_PersonalHealthInformation" minOccurs="0"/>
                <xsd:element ref="ns2:TCT_ClientSpecialty" minOccurs="0"/>
                <xsd:element ref="ns2:TCT_ClientSpecialtyCode" minOccurs="0"/>
                <xsd:element ref="ns2:TCT_WorkDocumentReviewStatus" minOccurs="0"/>
                <xsd:element ref="ns2:TCT_PreparedBy" minOccurs="0"/>
                <xsd:element ref="ns2:TCT_PreparedDate" minOccurs="0"/>
                <xsd:element ref="ns2:TCT_PreparedByRequired" minOccurs="0"/>
                <xsd:element ref="ns2:TCT_TechnicalReviewer" minOccurs="0"/>
                <xsd:element ref="ns2:TCT_TechnicalReviewApprovalDate" minOccurs="0"/>
                <xsd:element ref="ns2:TCT_TechnicalReviewerRequired" minOccurs="0"/>
                <xsd:element ref="ns2:TCT_WorkReviewComments" minOccurs="0"/>
                <xsd:element ref="ns2:TCT_ConsultingReviewer" minOccurs="0"/>
                <xsd:element ref="ns2:TCT_ConsultingReviewApprovalDate" minOccurs="0"/>
                <xsd:element ref="ns2:TCT_ConsultingReviewerRequired" minOccurs="0"/>
                <xsd:element ref="ns2:TCT_EditorialReviewer" minOccurs="0"/>
                <xsd:element ref="ns2:TCT_EditorialReviewApprovalDate" minOccurs="0"/>
                <xsd:element ref="ns2:TCT_EditorialReviewerRequired" minOccurs="0"/>
                <xsd:element ref="ns2:TCT_SeniorPeerReviewer" minOccurs="0"/>
                <xsd:element ref="ns2:TCT_SeniorPeerReviewApprovalDate" minOccurs="0"/>
                <xsd:element ref="ns2:TCT_SeniorPeerReviewerRequired" minOccurs="0"/>
                <xsd:element ref="ns3:TCT_To" minOccurs="0"/>
                <xsd:element ref="ns4:TCT_To_Address" minOccurs="0"/>
                <xsd:element ref="ns4:TCT_SourceModifiedDate" minOccurs="0"/>
                <xsd:element ref="ns2:TCT_ProjectPhase" minOccurs="0"/>
                <xsd:element ref="ns2:TCT_ProjectCode" minOccurs="0"/>
                <xsd:element ref="ns2:TCT_ProjectName" minOccurs="0"/>
                <xsd:element ref="ns2:TCT_ProjectStatus" minOccurs="0"/>
                <xsd:element ref="ns4:TCT_ProjectType" minOccurs="0"/>
                <xsd:element ref="ns2:TCT_ProjectYear" minOccurs="0"/>
                <xsd:element ref="ns2:TCT_Attachment" minOccurs="0"/>
                <xsd:element ref="ns4:TCT_Importance" minOccurs="0"/>
                <xsd:element ref="ns2:TCT_Bcc" minOccurs="0"/>
                <xsd:element ref="ns4:TCT_Bcc_Address" minOccurs="0"/>
                <xsd:element ref="ns4:TCT_Bcc_Type" minOccurs="0"/>
                <xsd:element ref="ns3:TCT_Cc" minOccurs="0"/>
                <xsd:element ref="ns4:TCT_Cc_Address" minOccurs="0"/>
                <xsd:element ref="ns4:TCT_Cc_Type" minOccurs="0"/>
                <xsd:element ref="ns4:TCT_Conversation" minOccurs="0"/>
                <xsd:element ref="ns2:TCT_Country" minOccurs="0"/>
                <xsd:element ref="ns4:TCT_Email_Categories" minOccurs="0"/>
                <xsd:element ref="ns2:TCT_Email_Subject" minOccurs="0"/>
                <xsd:element ref="ns2:TCT_From" minOccurs="0"/>
                <xsd:element ref="ns4:TCT_From_Address" minOccurs="0"/>
                <xsd:element ref="ns4:TCT_From_Type" minOccurs="0"/>
                <xsd:element ref="ns4:TCT_LOB" minOccurs="0"/>
                <xsd:element ref="ns2:TCT_Office" minOccurs="0"/>
                <xsd:element ref="ns2:TCT_Received" minOccurs="0"/>
                <xsd:element ref="ns5:Category"/>
                <xsd:element ref="ns4:TCT_To_Type" minOccurs="0"/>
                <xsd:element ref="ns2:TCT_Sent" minOccurs="0"/>
                <xsd:element ref="ns4:TCT_Sent_UTC" minOccurs="0"/>
                <xsd:element ref="ns4:TCT_Sensitivity" minOccurs="0"/>
                <xsd:element ref="ns5:Sub_x0020_Category" minOccurs="0"/>
                <xsd:element ref="ns2:TCT_Region" minOccurs="0"/>
                <xsd:element ref="ns4:TCT_Received_UTC" minOccurs="0"/>
                <xsd:element ref="ns5:MediaServiceMetadata" minOccurs="0"/>
                <xsd:element ref="ns5:MediaServiceFastMetadata" minOccurs="0"/>
                <xsd:element ref="ns5:MediaServiceAutoKeyPoints" minOccurs="0"/>
                <xsd:element ref="ns5:MediaServiceKeyPoints" minOccurs="0"/>
                <xsd:element ref="ns4:SharedWithUsers" minOccurs="0"/>
                <xsd:element ref="ns4:SharedWithDetails" minOccurs="0"/>
                <xsd:element ref="ns5:_Flow_SignoffStatus" minOccurs="0"/>
                <xsd:element ref="ns5:Work_x0020_Review_x0020_Document_x0020_Status" minOccurs="0"/>
                <xsd:element ref="ns5:MediaServiceObjectDetectorVersions" minOccurs="0"/>
                <xsd:element ref="ns4:TCT_ClientCode" minOccurs="0"/>
                <xsd:element ref="ns4:TCT_ClientNam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f3928-72d3-4b8a-b86b-2250b2499d03" elementFormDefault="qualified">
    <xsd:import namespace="http://schemas.microsoft.com/office/2006/documentManagement/types"/>
    <xsd:import namespace="http://schemas.microsoft.com/office/infopath/2007/PartnerControls"/>
    <xsd:element name="TCT_PersonallyIdentifiableInformation" ma:index="8" nillable="true" ma:displayName="PII" ma:default="No" ma:description="Any data about an identifiable individual (such as date of birth or unique ID number)" ma:internalName="TCT_PersonallyIdentifiableInformation">
      <xsd:simpleType>
        <xsd:restriction base="dms:Choice">
          <xsd:enumeration value="Yes"/>
          <xsd:enumeration value="No"/>
        </xsd:restriction>
      </xsd:simpleType>
    </xsd:element>
    <xsd:element name="TCT_PersonalHealthInformation" ma:index="9" nillable="true" ma:displayName="PHI(US Only)" ma:default="No" ma:description="For US Projects Only.  Any information from a covered entity about health, coverage, benefits, or payments that can be linked to a specific individual. For details, please see the FAQ section within the Resources site" ma:internalName="TCT_PersonalHealthInformation">
      <xsd:simpleType>
        <xsd:restriction base="dms:Choice">
          <xsd:enumeration value="Yes"/>
          <xsd:enumeration value="No"/>
        </xsd:restriction>
      </xsd:simpleType>
    </xsd:element>
    <xsd:element name="TCT_ClientSpecialty" ma:index="10" nillable="true" ma:displayName="Client/Specialty" ma:default="Oracle America, Inc." ma:hidden="true" ma:internalName="TCT_ClientSpecialty" ma:readOnly="false">
      <xsd:simpleType>
        <xsd:restriction base="dms:Text"/>
      </xsd:simpleType>
    </xsd:element>
    <xsd:element name="TCT_ClientSpecialtyCode" ma:index="11" nillable="true" ma:displayName="Client/Specialty Code" ma:default="607513" ma:hidden="true" ma:internalName="TCT_ClientSpecialtyCode" ma:readOnly="false">
      <xsd:simpleType>
        <xsd:restriction base="dms:Text"/>
      </xsd:simpleType>
    </xsd:element>
    <xsd:element name="TCT_WorkDocumentReviewStatus" ma:index="12" nillable="true" ma:displayName="WR Required?" ma:internalName="TCT_WorkDocumentReviewStatus">
      <xsd:simpleType>
        <xsd:restriction base="dms:Choice">
          <xsd:enumeration value="Yes"/>
          <xsd:enumeration value="No"/>
        </xsd:restriction>
      </xsd:simpleType>
    </xsd:element>
    <xsd:element name="TCT_PreparedBy" ma:index="13" nillable="true" ma:displayName="Doer" ma:internalName="TCT_PreparedB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PreparedDate" ma:index="14" nillable="true" ma:displayName="Doer Date" ma:format="DateOnly" ma:internalName="TCT_PreparedDate">
      <xsd:simpleType>
        <xsd:restriction base="dms:DateTime"/>
      </xsd:simpleType>
    </xsd:element>
    <xsd:element name="TCT_PreparedByRequired" ma:index="15" nillable="true" ma:displayName="Doer Not Req" ma:internalName="TCT_PreparedByRequired">
      <xsd:simpleType>
        <xsd:restriction base="dms:Boolean"/>
      </xsd:simpleType>
    </xsd:element>
    <xsd:element name="TCT_TechnicalReviewer" ma:index="16" nillable="true" ma:displayName="TR" ma:internalName="TCT_Technical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TechnicalReviewApprovalDate" ma:index="17" nillable="true" ma:displayName="TR Date" ma:format="DateOnly" ma:internalName="TCT_TechnicalReviewApprovalDate">
      <xsd:simpleType>
        <xsd:restriction base="dms:DateTime"/>
      </xsd:simpleType>
    </xsd:element>
    <xsd:element name="TCT_TechnicalReviewerRequired" ma:index="18" nillable="true" ma:displayName="TR Not Req" ma:internalName="TCT_TechnicalReviewerRequired">
      <xsd:simpleType>
        <xsd:restriction base="dms:Boolean"/>
      </xsd:simpleType>
    </xsd:element>
    <xsd:element name="TCT_WorkReviewComments" ma:index="19" nillable="true" ma:displayName="WR Comments" ma:internalName="TCT_WorkReviewComments">
      <xsd:simpleType>
        <xsd:restriction base="dms:Note">
          <xsd:maxLength value="255"/>
        </xsd:restriction>
      </xsd:simpleType>
    </xsd:element>
    <xsd:element name="TCT_ConsultingReviewer" ma:index="20" nillable="true" ma:displayName="CR" ma:internalName="TCT_Consulting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ConsultingReviewApprovalDate" ma:index="21" nillable="true" ma:displayName="CR Date" ma:format="DateOnly" ma:internalName="TCT_ConsultingReviewApprovalDate">
      <xsd:simpleType>
        <xsd:restriction base="dms:DateTime"/>
      </xsd:simpleType>
    </xsd:element>
    <xsd:element name="TCT_ConsultingReviewerRequired" ma:index="22" nillable="true" ma:displayName="CR Not Req" ma:internalName="TCT_ConsultingReviewerRequired">
      <xsd:simpleType>
        <xsd:restriction base="dms:Boolean"/>
      </xsd:simpleType>
    </xsd:element>
    <xsd:element name="TCT_EditorialReviewer" ma:index="23" nillable="true" ma:displayName="ER" ma:internalName="TCT_Editorial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EditorialReviewApprovalDate" ma:index="24" nillable="true" ma:displayName="ER Date" ma:format="DateOnly" ma:internalName="TCT_EditorialReviewApprovalDate">
      <xsd:simpleType>
        <xsd:restriction base="dms:DateTime"/>
      </xsd:simpleType>
    </xsd:element>
    <xsd:element name="TCT_EditorialReviewerRequired" ma:index="25" nillable="true" ma:displayName="ER Not Req" ma:internalName="TCT_EditorialReviewerRequired">
      <xsd:simpleType>
        <xsd:restriction base="dms:Boolean"/>
      </xsd:simpleType>
    </xsd:element>
    <xsd:element name="TCT_SeniorPeerReviewer" ma:index="26" nillable="true" ma:displayName="SPR" ma:internalName="TCT_SeniorPeer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SeniorPeerReviewApprovalDate" ma:index="27" nillable="true" ma:displayName="SPR Date" ma:format="DateOnly" ma:internalName="TCT_SeniorPeerReviewApprovalDate">
      <xsd:simpleType>
        <xsd:restriction base="dms:DateTime"/>
      </xsd:simpleType>
    </xsd:element>
    <xsd:element name="TCT_SeniorPeerReviewerRequired" ma:index="28" nillable="true" ma:displayName="SPR Not Req" ma:internalName="TCT_SeniorPeerReviewerRequired">
      <xsd:simpleType>
        <xsd:restriction base="dms:Boolean"/>
      </xsd:simpleType>
    </xsd:element>
    <xsd:element name="TCT_ProjectPhase" ma:index="32" nillable="true" ma:displayName="Project Phase" ma:default="Choose Project Phase" ma:format="Dropdown" ma:internalName="TCT_ProjectPhase" ma:readOnly="false">
      <xsd:simpleType>
        <xsd:restriction base="dms:Choice">
          <xsd:enumeration value="Choose Project Phase"/>
          <xsd:enumeration value="Pursue"/>
          <xsd:enumeration value="Plan, incl. Project Mgmt"/>
          <xsd:enumeration value="Deliver - Data"/>
          <xsd:enumeration value="Deliver - Internal Work"/>
          <xsd:enumeration value="Deliver - Deliverables"/>
          <xsd:enumeration value="Assess and Close"/>
        </xsd:restriction>
      </xsd:simpleType>
    </xsd:element>
    <xsd:element name="TCT_ProjectCode" ma:index="33" nillable="true" ma:displayName="Project Code" ma:internalName="TCT_ProjectCode">
      <xsd:simpleType>
        <xsd:restriction base="dms:Text"/>
      </xsd:simpleType>
    </xsd:element>
    <xsd:element name="TCT_ProjectName" ma:index="34" nillable="true" ma:displayName="Project Name" ma:internalName="TCT_ProjectName">
      <xsd:simpleType>
        <xsd:restriction base="dms:Text"/>
      </xsd:simpleType>
    </xsd:element>
    <xsd:element name="TCT_ProjectStatus" ma:index="35" nillable="true" ma:displayName="Project Status" ma:internalName="TCT_ProjectStatus">
      <xsd:simpleType>
        <xsd:restriction base="dms:Choice">
          <xsd:enumeration value="Active"/>
          <xsd:enumeration value="Closed"/>
          <xsd:enumeration value="Canceled"/>
          <xsd:enumeration value="Archived"/>
        </xsd:restriction>
      </xsd:simpleType>
    </xsd:element>
    <xsd:element name="TCT_ProjectYear" ma:index="37" nillable="true" ma:displayName="Project Year" ma:internalName="TCT_ProjectYear">
      <xsd:simpleType>
        <xsd:restriction base="dms:Text"/>
      </xsd:simpleType>
    </xsd:element>
    <xsd:element name="TCT_Attachment" ma:index="38" nillable="true" ma:displayName="Attachment" ma:hidden="true" ma:internalName="TCT_Attachment">
      <xsd:simpleType>
        <xsd:restriction base="dms:Boolean"/>
      </xsd:simpleType>
    </xsd:element>
    <xsd:element name="TCT_Bcc" ma:index="40" nillable="true" ma:displayName="Bcc" ma:hidden="true" ma:internalName="TCT_Bcc">
      <xsd:simpleType>
        <xsd:restriction base="dms:Text"/>
      </xsd:simpleType>
    </xsd:element>
    <xsd:element name="TCT_Country" ma:index="47" nillable="true" ma:displayName="Country" ma:hidden="true" ma:internalName="TCT_Country">
      <xsd:simpleType>
        <xsd:restriction base="dms:Text"/>
      </xsd:simpleType>
    </xsd:element>
    <xsd:element name="TCT_Email_Subject" ma:index="49" nillable="true" ma:displayName="Email Subject" ma:hidden="true" ma:internalName="TCT_Email_Subject">
      <xsd:simpleType>
        <xsd:restriction base="dms:Text"/>
      </xsd:simpleType>
    </xsd:element>
    <xsd:element name="TCT_From" ma:index="50" nillable="true" ma:displayName="From" ma:hidden="true" ma:internalName="TCT_From">
      <xsd:simpleType>
        <xsd:restriction base="dms:Text"/>
      </xsd:simpleType>
    </xsd:element>
    <xsd:element name="TCT_Office" ma:index="54" nillable="true" ma:displayName="Office" ma:internalName="TCT_Office">
      <xsd:simpleType>
        <xsd:restriction base="dms:Text"/>
      </xsd:simpleType>
    </xsd:element>
    <xsd:element name="TCT_Received" ma:index="55" nillable="true" ma:displayName="Received" ma:format="DateOnly" ma:hidden="true" ma:internalName="TCT_Received">
      <xsd:simpleType>
        <xsd:restriction base="dms:DateTime"/>
      </xsd:simpleType>
    </xsd:element>
    <xsd:element name="TCT_Sent" ma:index="58" nillable="true" ma:displayName="Sent" ma:format="DateOnly" ma:hidden="true" ma:internalName="TCT_Sent">
      <xsd:simpleType>
        <xsd:restriction base="dms:DateTime"/>
      </xsd:simpleType>
    </xsd:element>
    <xsd:element name="TCT_Region" ma:index="62" nillable="true" ma:displayName="Region" ma:hidden="true" ma:internalName="TCT_Reg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d53bf3-42d7-4907-925a-7c8438b53a85" elementFormDefault="qualified">
    <xsd:import namespace="http://schemas.microsoft.com/office/2006/documentManagement/types"/>
    <xsd:import namespace="http://schemas.microsoft.com/office/infopath/2007/PartnerControls"/>
    <xsd:element name="TCT_To" ma:index="29" nillable="true" ma:displayName="To" ma:hidden="true" ma:internalName="TCT_To" ma:readOnly="false">
      <xsd:simpleType>
        <xsd:restriction base="dms:Text"/>
      </xsd:simpleType>
    </xsd:element>
    <xsd:element name="TCT_Cc" ma:index="43" nillable="true" ma:displayName="Cc" ma:hidden="true" ma:internalName="TCT_Cc"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5d108-7644-4212-b9f6-4b3576effccd" elementFormDefault="qualified">
    <xsd:import namespace="http://schemas.microsoft.com/office/2006/documentManagement/types"/>
    <xsd:import namespace="http://schemas.microsoft.com/office/infopath/2007/PartnerControls"/>
    <xsd:element name="TCT_To_Address" ma:index="30" nillable="true" ma:displayName="To-Address" ma:hidden="true" ma:internalName="TCT_To_Address" ma:readOnly="false">
      <xsd:simpleType>
        <xsd:restriction base="dms:Note"/>
      </xsd:simpleType>
    </xsd:element>
    <xsd:element name="TCT_SourceModifiedDate" ma:index="31" nillable="true" ma:displayName="Source Modified Date" ma:format="DateOnly" ma:hidden="true" ma:internalName="TCT_SourceModifiedDate" ma:readOnly="false">
      <xsd:simpleType>
        <xsd:restriction base="dms:DateTime"/>
      </xsd:simpleType>
    </xsd:element>
    <xsd:element name="TCT_ProjectType" ma:index="36" nillable="true" ma:displayName="Project Type" ma:hidden="true" ma:internalName="TCT_ProjectType" ma:readOnly="false">
      <xsd:simpleType>
        <xsd:restriction base="dms:Choice">
          <xsd:enumeration value="Project"/>
          <xsd:enumeration value="Reference"/>
          <xsd:enumeration value="Account Management"/>
          <xsd:enumeration value="Plan Administration"/>
        </xsd:restriction>
      </xsd:simpleType>
    </xsd:element>
    <xsd:element name="TCT_Importance" ma:index="39" nillable="true" ma:displayName="Importance" ma:hidden="true" ma:internalName="TCT_Importance" ma:readOnly="false">
      <xsd:simpleType>
        <xsd:restriction base="dms:Number"/>
      </xsd:simpleType>
    </xsd:element>
    <xsd:element name="TCT_Bcc_Address" ma:index="41" nillable="true" ma:displayName="Bcc-Address" ma:hidden="true" ma:internalName="TCT_Bcc_Address" ma:readOnly="false">
      <xsd:simpleType>
        <xsd:restriction base="dms:Note"/>
      </xsd:simpleType>
    </xsd:element>
    <xsd:element name="TCT_Bcc_Type" ma:index="42" nillable="true" ma:displayName="Bcc-Type" ma:hidden="true" ma:internalName="TCT_Bcc_Type" ma:readOnly="false">
      <xsd:simpleType>
        <xsd:restriction base="dms:Text"/>
      </xsd:simpleType>
    </xsd:element>
    <xsd:element name="TCT_Cc_Address" ma:index="44" nillable="true" ma:displayName="Cc-Address" ma:hidden="true" ma:internalName="TCT_Cc_Address" ma:readOnly="false">
      <xsd:simpleType>
        <xsd:restriction base="dms:Note"/>
      </xsd:simpleType>
    </xsd:element>
    <xsd:element name="TCT_Cc_Type" ma:index="45" nillable="true" ma:displayName="Cc-Type" ma:hidden="true" ma:internalName="TCT_Cc_Type" ma:readOnly="false">
      <xsd:simpleType>
        <xsd:restriction base="dms:Text"/>
      </xsd:simpleType>
    </xsd:element>
    <xsd:element name="TCT_Conversation" ma:index="46" nillable="true" ma:displayName="Conversation" ma:hidden="true" ma:internalName="TCT_Conversation" ma:readOnly="false">
      <xsd:simpleType>
        <xsd:restriction base="dms:Text"/>
      </xsd:simpleType>
    </xsd:element>
    <xsd:element name="TCT_Email_Categories" ma:index="48" nillable="true" ma:displayName="Email Categories" ma:hidden="true" ma:internalName="TCT_Email_Categories" ma:readOnly="false">
      <xsd:simpleType>
        <xsd:restriction base="dms:Text"/>
      </xsd:simpleType>
    </xsd:element>
    <xsd:element name="TCT_From_Address" ma:index="51" nillable="true" ma:displayName="From-Address" ma:hidden="true" ma:internalName="TCT_From_Address" ma:readOnly="false">
      <xsd:simpleType>
        <xsd:restriction base="dms:Note"/>
      </xsd:simpleType>
    </xsd:element>
    <xsd:element name="TCT_From_Type" ma:index="52" nillable="true" ma:displayName="From-Type" ma:hidden="true" ma:internalName="TCT_From_Type" ma:readOnly="false">
      <xsd:simpleType>
        <xsd:restriction base="dms:Text"/>
      </xsd:simpleType>
    </xsd:element>
    <xsd:element name="TCT_LOB" ma:index="53" nillable="true" ma:displayName="Line of Business" ma:hidden="true" ma:internalName="TCT_LOB" ma:readOnly="false">
      <xsd:simpleType>
        <xsd:restriction base="dms:Text"/>
      </xsd:simpleType>
    </xsd:element>
    <xsd:element name="TCT_To_Type" ma:index="57" nillable="true" ma:displayName="To-Type" ma:hidden="true" ma:internalName="TCT_To_Type" ma:readOnly="false">
      <xsd:simpleType>
        <xsd:restriction base="dms:Text"/>
      </xsd:simpleType>
    </xsd:element>
    <xsd:element name="TCT_Sent_UTC" ma:index="59" nillable="true" ma:displayName="Sent-UTC" ma:format="DateOnly" ma:hidden="true" ma:internalName="TCT_Sent_UTC" ma:readOnly="false">
      <xsd:simpleType>
        <xsd:restriction base="dms:DateTime"/>
      </xsd:simpleType>
    </xsd:element>
    <xsd:element name="TCT_Sensitivity" ma:index="60" nillable="true" ma:displayName="Sensitivity" ma:hidden="true" ma:internalName="TCT_Sensitivity" ma:readOnly="false">
      <xsd:simpleType>
        <xsd:restriction base="dms:Number"/>
      </xsd:simpleType>
    </xsd:element>
    <xsd:element name="TCT_Received_UTC" ma:index="63" nillable="true" ma:displayName="Received-UTC" ma:format="DateOnly" ma:hidden="true" ma:internalName="TCT_Received_UTC" ma:readOnly="false">
      <xsd:simpleType>
        <xsd:restriction base="dms:DateTime"/>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element name="TCT_ClientCode" ma:index="73" nillable="true" ma:displayName="Client Code" ma:hidden="true" ma:internalName="TCT_ClientCode" ma:readOnly="false">
      <xsd:simpleType>
        <xsd:restriction base="dms:Text"/>
      </xsd:simpleType>
    </xsd:element>
    <xsd:element name="TCT_ClientName" ma:index="74" nillable="true" ma:displayName="Client Name" ma:hidden="true" ma:internalName="TCT_Clien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3c8b3-c58f-44dc-a09e-6ada6205d911" elementFormDefault="qualified">
    <xsd:import namespace="http://schemas.microsoft.com/office/2006/documentManagement/types"/>
    <xsd:import namespace="http://schemas.microsoft.com/office/infopath/2007/PartnerControls"/>
    <xsd:element name="Category" ma:index="56" ma:displayName="Category" ma:format="Dropdown" ma:indexed="true" ma:internalName="Category" ma:readOnly="false">
      <xsd:simpleType>
        <xsd:restriction base="dms:Choice">
          <xsd:enumeration value="Project Management"/>
          <xsd:enumeration value="Specifications"/>
          <xsd:enumeration value="Testing"/>
          <xsd:enumeration value="Ongoing Administration"/>
        </xsd:restriction>
      </xsd:simpleType>
    </xsd:element>
    <xsd:element name="Sub_x0020_Category" ma:index="61" nillable="true" ma:displayName="Sub Category" ma:format="Dropdown" ma:indexed="true" ma:internalName="Sub_x0020_Category" ma:readOnly="false">
      <xsd:simpleType>
        <xsd:restriction base="dms:Choice">
          <xsd:enumeration value="Budgets and Billing"/>
          <xsd:enumeration value="Change Orders"/>
          <xsd:enumeration value="Client Sign Off and Approvals"/>
          <xsd:enumeration value="Contracts/SOW"/>
          <xsd:enumeration value="Meeting Agendas and Notes"/>
          <xsd:enumeration value="Project Governance"/>
          <xsd:enumeration value="Project Plans"/>
          <xsd:enumeration value="SAE-16 and User Access"/>
          <xsd:enumeration value="Team Information"/>
          <xsd:enumeration value="Eligibility Calculation - Plan Design"/>
          <xsd:enumeration value="Employee Self Service"/>
          <xsd:enumeration value="Events"/>
          <xsd:enumeration value="Exports - Carriers"/>
          <xsd:enumeration value="Exports - Payroll"/>
          <xsd:enumeration value="Imports - HRIS"/>
          <xsd:enumeration value="Imports - Other"/>
          <xsd:enumeration value="Personalized Communications"/>
          <xsd:enumeration value="Reporting - Ad Hoc or Izenda"/>
          <xsd:enumeration value="Reporting - Premiums"/>
          <xsd:enumeration value="Reporting - Standard"/>
          <xsd:enumeration value="Web Administration System"/>
          <xsd:enumeration value="Test Data"/>
          <xsd:enumeration value="Test Plans"/>
          <xsd:enumeration value="User Acceptance Testing"/>
          <xsd:enumeration value="Benefits Operations Center"/>
          <xsd:enumeration value="Dependent Verification"/>
          <xsd:enumeration value="TW Benefits Billing"/>
          <xsd:enumeration value="TW COBRA Administration"/>
          <xsd:enumeration value="TW Vendor Payment"/>
        </xsd:restriction>
      </xsd:simpleType>
    </xsd:element>
    <xsd:element name="MediaServiceMetadata" ma:index="64" nillable="true" ma:displayName="MediaServiceMetadata" ma:hidden="true" ma:internalName="MediaServiceMetadata" ma:readOnly="true">
      <xsd:simpleType>
        <xsd:restriction base="dms:Note"/>
      </xsd:simpleType>
    </xsd:element>
    <xsd:element name="MediaServiceFastMetadata" ma:index="65" nillable="true" ma:displayName="MediaServiceFastMetadata" ma:hidden="true" ma:internalName="MediaServiceFastMetadata" ma:readOnly="true">
      <xsd:simpleType>
        <xsd:restriction base="dms:Note"/>
      </xsd:simpleType>
    </xsd:element>
    <xsd:element name="MediaServiceAutoKeyPoints" ma:index="66" nillable="true" ma:displayName="MediaServiceAutoKeyPoints" ma:hidden="true" ma:internalName="MediaServiceAutoKeyPoints" ma:readOnly="true">
      <xsd:simpleType>
        <xsd:restriction base="dms:Note"/>
      </xsd:simpleType>
    </xsd:element>
    <xsd:element name="MediaServiceKeyPoints" ma:index="67" nillable="true" ma:displayName="KeyPoints" ma:hidden="true" ma:internalName="MediaServiceKeyPoints" ma:readOnly="true">
      <xsd:simpleType>
        <xsd:restriction base="dms:Note"/>
      </xsd:simpleType>
    </xsd:element>
    <xsd:element name="_Flow_SignoffStatus" ma:index="70" nillable="true" ma:displayName="Sign-off status" ma:internalName="Sign_x002d_off_x0020_status">
      <xsd:simpleType>
        <xsd:restriction base="dms:Text"/>
      </xsd:simpleType>
    </xsd:element>
    <xsd:element name="Work_x0020_Review_x0020_Document_x0020_Status" ma:index="71" nillable="true" ma:displayName="Work Review Document Status" ma:format="Dropdown" ma:internalName="Work_x0020_Review_x0020_Document_x0020_Status" ma:readOnly="false">
      <xsd:simpleType>
        <xsd:restriction base="dms:Choice">
          <xsd:enumeration value="Approved"/>
          <xsd:enumeration value="In Progress"/>
          <xsd:enumeration value="Rejected"/>
        </xsd:restriction>
      </xsd:simpleType>
    </xsd:element>
    <xsd:element name="MediaServiceObjectDetectorVersions" ma:index="72" nillable="true" ma:displayName="MediaServiceObjectDetectorVersions" ma:hidden="true" ma:indexed="true" ma:internalName="MediaServiceObjectDetectorVersions" ma:readOnly="true">
      <xsd:simpleType>
        <xsd:restriction base="dms:Text"/>
      </xsd:simpleType>
    </xsd:element>
    <xsd:element name="MediaServiceSearchProperties" ma:index="7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TCT Client Project Document</p:Name>
  <p:Description/>
  <p:Statement/>
  <p:PolicyItems>
    <p:PolicyItem featureId="Microsoft.Office.RecordsManagement.PolicyFeatures.Expiration" staticId="0x010100725E60EF2E824CBB9F9F6219DD094B09A1B2C2D1|-122337073" UniqueId="f2ab5f73-76ad-451e-a107-31c194aa3081">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DeletePreviousVersions"/>
              </data>
            </stages>
          </Schedule>
        </Schedules>
      </p:CustomData>
    </p:PolicyItem>
  </p:PolicyItems>
</p:Policy>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SharedContentType xmlns="Microsoft.SharePoint.Taxonomy.ContentTypeSync" SourceId="5d639306-5220-4f62-8b39-d9a537361609" ContentTypeId="0x010100725E60EF2E824CBB9F9F6219DD094B09A1B2C2"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TCT_ConsultingReviewer xmlns="e3af3928-72d3-4b8a-b86b-2250b2499d03">
      <UserInfo>
        <DisplayName/>
        <AccountId xsi:nil="true"/>
        <AccountType/>
      </UserInfo>
    </TCT_ConsultingReviewer>
    <TCT_To xmlns="24d53bf3-42d7-4907-925a-7c8438b53a85" xsi:nil="true"/>
    <Sub_x0020_Category xmlns="60f3c8b3-c58f-44dc-a09e-6ada6205d911" xsi:nil="true"/>
    <TCT_WorkReviewComments xmlns="e3af3928-72d3-4b8a-b86b-2250b2499d03" xsi:nil="true"/>
    <TCT_EditorialReviewer xmlns="e3af3928-72d3-4b8a-b86b-2250b2499d03">
      <UserInfo>
        <DisplayName/>
        <AccountId xsi:nil="true"/>
        <AccountType/>
      </UserInfo>
    </TCT_EditorialReviewer>
    <TCT_SourceModifiedDate xmlns="cea5d108-7644-4212-b9f6-4b3576effccd" xsi:nil="true"/>
    <TCT_From_Address xmlns="cea5d108-7644-4212-b9f6-4b3576effccd" xsi:nil="true"/>
    <TCT_ClientCode xmlns="cea5d108-7644-4212-b9f6-4b3576effccd" xsi:nil="true"/>
    <TCT_ClientSpecialtyCode xmlns="e3af3928-72d3-4b8a-b86b-2250b2499d03">607513</TCT_ClientSpecialtyCode>
    <TCT_SeniorPeerReviewerRequired xmlns="e3af3928-72d3-4b8a-b86b-2250b2499d03" xsi:nil="true"/>
    <TCT_SeniorPeerReviewApprovalDate xmlns="e3af3928-72d3-4b8a-b86b-2250b2499d03" xsi:nil="true"/>
    <TCT_Importance xmlns="cea5d108-7644-4212-b9f6-4b3576effccd" xsi:nil="true"/>
    <TCT_Received xmlns="e3af3928-72d3-4b8a-b86b-2250b2499d03" xsi:nil="true"/>
    <TCT_PersonalHealthInformation xmlns="e3af3928-72d3-4b8a-b86b-2250b2499d03">No</TCT_PersonalHealthInformation>
    <TCT_To_Address xmlns="cea5d108-7644-4212-b9f6-4b3576effccd" xsi:nil="true"/>
    <TCT_Bcc_Address xmlns="cea5d108-7644-4212-b9f6-4b3576effccd" xsi:nil="true"/>
    <TCT_PreparedBy xmlns="e3af3928-72d3-4b8a-b86b-2250b2499d03">
      <UserInfo>
        <DisplayName/>
        <AccountId xsi:nil="true"/>
        <AccountType/>
      </UserInfo>
    </TCT_PreparedBy>
    <TCT_EditorialReviewerRequired xmlns="e3af3928-72d3-4b8a-b86b-2250b2499d03" xsi:nil="true"/>
    <TCT_ProjectPhase xmlns="e3af3928-72d3-4b8a-b86b-2250b2499d03">Choose Project Phase</TCT_ProjectPhase>
    <TCT_Sent xmlns="e3af3928-72d3-4b8a-b86b-2250b2499d03" xsi:nil="true"/>
    <TCT_Sensitivity xmlns="cea5d108-7644-4212-b9f6-4b3576effccd" xsi:nil="true"/>
    <TCT_LOB xmlns="cea5d108-7644-4212-b9f6-4b3576effccd" xsi:nil="true"/>
    <TCT_Office xmlns="e3af3928-72d3-4b8a-b86b-2250b2499d03" xsi:nil="true"/>
    <TCT_Received_UTC xmlns="cea5d108-7644-4212-b9f6-4b3576effccd" xsi:nil="true"/>
    <TCT_TechnicalReviewer xmlns="e3af3928-72d3-4b8a-b86b-2250b2499d03">
      <UserInfo>
        <DisplayName/>
        <AccountId xsi:nil="true"/>
        <AccountType/>
      </UserInfo>
    </TCT_TechnicalReviewer>
    <Category xmlns="60f3c8b3-c58f-44dc-a09e-6ada6205d911">Ongoing Administration</Category>
    <TCT_ConsultingReviewApprovalDate xmlns="e3af3928-72d3-4b8a-b86b-2250b2499d03" xsi:nil="true"/>
    <TCT_Cc_Type xmlns="cea5d108-7644-4212-b9f6-4b3576effccd" xsi:nil="true"/>
    <TCT_TechnicalReviewApprovalDate xmlns="e3af3928-72d3-4b8a-b86b-2250b2499d03" xsi:nil="true"/>
    <TCT_TechnicalReviewerRequired xmlns="e3af3928-72d3-4b8a-b86b-2250b2499d03" xsi:nil="true"/>
    <TCT_ProjectYear xmlns="e3af3928-72d3-4b8a-b86b-2250b2499d03" xsi:nil="true"/>
    <TCT_Bcc xmlns="e3af3928-72d3-4b8a-b86b-2250b2499d03" xsi:nil="true"/>
    <TCT_ClientSpecialty xmlns="e3af3928-72d3-4b8a-b86b-2250b2499d03">Oracle America, Inc.</TCT_ClientSpecialty>
    <TCT_ProjectName xmlns="e3af3928-72d3-4b8a-b86b-2250b2499d03" xsi:nil="true"/>
    <TCT_ProjectType xmlns="cea5d108-7644-4212-b9f6-4b3576effccd" xsi:nil="true"/>
    <TCT_Region xmlns="e3af3928-72d3-4b8a-b86b-2250b2499d03" xsi:nil="true"/>
    <TCT_SeniorPeerReviewer xmlns="e3af3928-72d3-4b8a-b86b-2250b2499d03">
      <UserInfo>
        <DisplayName/>
        <AccountId xsi:nil="true"/>
        <AccountType/>
      </UserInfo>
    </TCT_SeniorPeerReviewer>
    <TCT_Country xmlns="e3af3928-72d3-4b8a-b86b-2250b2499d03" xsi:nil="true"/>
    <TCT_Email_Categories xmlns="cea5d108-7644-4212-b9f6-4b3576effccd" xsi:nil="true"/>
    <TCT_ClientName xmlns="cea5d108-7644-4212-b9f6-4b3576effccd" xsi:nil="true"/>
    <TCT_PersonallyIdentifiableInformation xmlns="e3af3928-72d3-4b8a-b86b-2250b2499d03">No</TCT_PersonallyIdentifiableInformation>
    <TCT_ProjectCode xmlns="e3af3928-72d3-4b8a-b86b-2250b2499d03" xsi:nil="true"/>
    <Work_x0020_Review_x0020_Document_x0020_Status xmlns="60f3c8b3-c58f-44dc-a09e-6ada6205d911" xsi:nil="true"/>
    <TCT_PreparedDate xmlns="e3af3928-72d3-4b8a-b86b-2250b2499d03" xsi:nil="true"/>
    <TCT_Attachment xmlns="e3af3928-72d3-4b8a-b86b-2250b2499d03" xsi:nil="true"/>
    <TCT_From xmlns="e3af3928-72d3-4b8a-b86b-2250b2499d03" xsi:nil="true"/>
    <TCT_From_Type xmlns="cea5d108-7644-4212-b9f6-4b3576effccd" xsi:nil="true"/>
    <TCT_Sent_UTC xmlns="cea5d108-7644-4212-b9f6-4b3576effccd" xsi:nil="true"/>
    <TCT_WorkDocumentReviewStatus xmlns="e3af3928-72d3-4b8a-b86b-2250b2499d03" xsi:nil="true"/>
    <TCT_To_Type xmlns="cea5d108-7644-4212-b9f6-4b3576effccd" xsi:nil="true"/>
    <_Flow_SignoffStatus xmlns="60f3c8b3-c58f-44dc-a09e-6ada6205d911" xsi:nil="true"/>
    <TCT_PreparedByRequired xmlns="e3af3928-72d3-4b8a-b86b-2250b2499d03" xsi:nil="true"/>
    <TCT_Conversation xmlns="cea5d108-7644-4212-b9f6-4b3576effccd" xsi:nil="true"/>
    <TCT_Email_Subject xmlns="e3af3928-72d3-4b8a-b86b-2250b2499d03" xsi:nil="true"/>
    <TCT_ConsultingReviewerRequired xmlns="e3af3928-72d3-4b8a-b86b-2250b2499d03" xsi:nil="true"/>
    <TCT_EditorialReviewApprovalDate xmlns="e3af3928-72d3-4b8a-b86b-2250b2499d03" xsi:nil="true"/>
    <TCT_ProjectStatus xmlns="e3af3928-72d3-4b8a-b86b-2250b2499d03" xsi:nil="true"/>
    <TCT_Bcc_Type xmlns="cea5d108-7644-4212-b9f6-4b3576effccd" xsi:nil="true"/>
    <TCT_Cc xmlns="24d53bf3-42d7-4907-925a-7c8438b53a85" xsi:nil="true"/>
    <TCT_Cc_Address xmlns="cea5d108-7644-4212-b9f6-4b3576effccd" xsi:nil="true"/>
  </documentManagement>
</p:properties>
</file>

<file path=customXml/itemProps1.xml><?xml version="1.0" encoding="utf-8"?>
<ds:datastoreItem xmlns:ds="http://schemas.openxmlformats.org/officeDocument/2006/customXml" ds:itemID="{9514CFC0-7986-40B7-AE16-80A2ADFB75A9}"/>
</file>

<file path=customXml/itemProps2.xml><?xml version="1.0" encoding="utf-8"?>
<ds:datastoreItem xmlns:ds="http://schemas.openxmlformats.org/officeDocument/2006/customXml" ds:itemID="{5A28619C-9878-4794-8EDE-A050B94A464C}"/>
</file>

<file path=customXml/itemProps3.xml><?xml version="1.0" encoding="utf-8"?>
<ds:datastoreItem xmlns:ds="http://schemas.openxmlformats.org/officeDocument/2006/customXml" ds:itemID="{8DB796E4-442F-4D10-B3B3-D811D92A4957}"/>
</file>

<file path=customXml/itemProps4.xml><?xml version="1.0" encoding="utf-8"?>
<ds:datastoreItem xmlns:ds="http://schemas.openxmlformats.org/officeDocument/2006/customXml" ds:itemID="{9CC41E40-2DFB-42F5-9F05-70E835A319D2}"/>
</file>

<file path=customXml/itemProps5.xml><?xml version="1.0" encoding="utf-8"?>
<ds:datastoreItem xmlns:ds="http://schemas.openxmlformats.org/officeDocument/2006/customXml" ds:itemID="{BD02A13F-ADAD-4613-BA87-AFC7C9D5EF7A}"/>
</file>

<file path=customXml/itemProps6.xml><?xml version="1.0" encoding="utf-8"?>
<ds:datastoreItem xmlns:ds="http://schemas.openxmlformats.org/officeDocument/2006/customXml" ds:itemID="{FD56BC8D-B22C-47CE-AF1C-594EB3DB50DC}"/>
</file>

<file path=customXml/itemProps7.xml><?xml version="1.0" encoding="utf-8"?>
<ds:datastoreItem xmlns:ds="http://schemas.openxmlformats.org/officeDocument/2006/customXml" ds:itemID="{5D1EC65A-9591-4C69-B0D1-2CC7488D2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HSA Cost Analysis</vt:lpstr>
      <vt:lpstr>Definitions</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mstearns</dc:creator>
  <cp:lastModifiedBy>Rachel Hunt</cp:lastModifiedBy>
  <dcterms:created xsi:type="dcterms:W3CDTF">2016-10-18T21:28:35Z</dcterms:created>
  <dcterms:modified xsi:type="dcterms:W3CDTF">2024-09-11T02:22:31Z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76ce46-357f-46de-88d6-77b9bbb83c46_Enabled">
    <vt:lpwstr>true</vt:lpwstr>
  </property>
  <property fmtid="{D5CDD505-2E9C-101B-9397-08002B2CF9AE}" pid="3" name="MSIP_Label_3c76ce46-357f-46de-88d6-77b9bbb83c46_SetDate">
    <vt:lpwstr>2024-07-29T17:11:19Z</vt:lpwstr>
  </property>
  <property fmtid="{D5CDD505-2E9C-101B-9397-08002B2CF9AE}" pid="4" name="MSIP_Label_3c76ce46-357f-46de-88d6-77b9bbb83c46_Method">
    <vt:lpwstr>Privileged</vt:lpwstr>
  </property>
  <property fmtid="{D5CDD505-2E9C-101B-9397-08002B2CF9AE}" pid="5" name="MSIP_Label_3c76ce46-357f-46de-88d6-77b9bbb83c46_Name">
    <vt:lpwstr>Public</vt:lpwstr>
  </property>
  <property fmtid="{D5CDD505-2E9C-101B-9397-08002B2CF9AE}" pid="6" name="MSIP_Label_3c76ce46-357f-46de-88d6-77b9bbb83c46_SiteId">
    <vt:lpwstr>4e2c6054-71cb-48f1-bd6c-3a9705aca71b</vt:lpwstr>
  </property>
  <property fmtid="{D5CDD505-2E9C-101B-9397-08002B2CF9AE}" pid="7" name="MSIP_Label_3c76ce46-357f-46de-88d6-77b9bbb83c46_ActionId">
    <vt:lpwstr>da8a88eb-e950-404a-9436-d360d26c435c</vt:lpwstr>
  </property>
  <property fmtid="{D5CDD505-2E9C-101B-9397-08002B2CF9AE}" pid="8" name="MSIP_Label_3c76ce46-357f-46de-88d6-77b9bbb83c46_ContentBits">
    <vt:lpwstr>0</vt:lpwstr>
  </property>
  <property fmtid="{D5CDD505-2E9C-101B-9397-08002B2CF9AE}" pid="9" name="ContentTypeId">
    <vt:lpwstr>0x010100725E60EF2E824CBB9F9F6219DD094B09A1B2C2D1007589F80DBF9A8042A8E6A13BA8056FB4</vt:lpwstr>
  </property>
  <property fmtid="{D5CDD505-2E9C-101B-9397-08002B2CF9AE}" pid="10" name="_dlc_policyId">
    <vt:lpwstr>0x010100725E60EF2E824CBB9F9F6219DD094B09A1B2C2D1|-122337073</vt:lpwstr>
  </property>
  <property fmtid="{D5CDD505-2E9C-101B-9397-08002B2CF9AE}" pid="12" name="_dlc_ExpireDate">
    <vt:filetime>2026-09-24T21:21:33Z</vt:filetime>
  </property>
  <property fmtid="{D5CDD505-2E9C-101B-9397-08002B2CF9AE}" pid="13"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ies>
</file>